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ko509\Desktop\"/>
    </mc:Choice>
  </mc:AlternateContent>
  <bookViews>
    <workbookView xWindow="0" yWindow="0" windowWidth="20160" windowHeight="8256"/>
  </bookViews>
  <sheets>
    <sheet name="NSF Gen" sheetId="1" r:id="rId1"/>
    <sheet name="Holidays" sheetId="2" state="hidden" r:id="rId2"/>
  </sheets>
  <definedNames>
    <definedName name="_xlnm.Print_Area" localSheetId="0">'NSF Gen'!$A$2:$I$74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D20" i="1"/>
  <c r="F1" i="1"/>
  <c r="C4" i="1"/>
  <c r="C9" i="1" l="1"/>
  <c r="D28" i="1"/>
  <c r="D33" i="1"/>
  <c r="D55" i="1"/>
  <c r="E1" i="2"/>
  <c r="C44" i="1" l="1"/>
</calcChain>
</file>

<file path=xl/comments1.xml><?xml version="1.0" encoding="utf-8"?>
<comments xmlns="http://schemas.openxmlformats.org/spreadsheetml/2006/main">
  <authors>
    <author>Elzbieta Klapczynska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>Type Sponsor deadline, so internal deadlines are generated</t>
        </r>
      </text>
    </comment>
  </commentList>
</comments>
</file>

<file path=xl/sharedStrings.xml><?xml version="1.0" encoding="utf-8"?>
<sst xmlns="http://schemas.openxmlformats.org/spreadsheetml/2006/main" count="163" uniqueCount="125">
  <si>
    <t>PI:</t>
  </si>
  <si>
    <t>Statement of Work</t>
  </si>
  <si>
    <t>Detailed Budget</t>
  </si>
  <si>
    <t>Detailed Budget Justification</t>
  </si>
  <si>
    <t>Must be for all years</t>
  </si>
  <si>
    <t>Project Title</t>
  </si>
  <si>
    <t>Must have subcontract institutional endorsement</t>
  </si>
  <si>
    <t>Responsible</t>
  </si>
  <si>
    <t>Status</t>
  </si>
  <si>
    <t>PI</t>
  </si>
  <si>
    <t>Internal Deadline</t>
  </si>
  <si>
    <t>Your Research Administrator</t>
  </si>
  <si>
    <t>RA/PI</t>
  </si>
  <si>
    <t>RA</t>
  </si>
  <si>
    <t xml:space="preserve"> </t>
  </si>
  <si>
    <t>NSF</t>
  </si>
  <si>
    <t>Project Summary</t>
  </si>
  <si>
    <t>Data management plan</t>
  </si>
  <si>
    <t>2 pages</t>
  </si>
  <si>
    <t>Use standard citation format for discipline. Citations must be complete, no “et al” or “________” allowed.</t>
  </si>
  <si>
    <t>Name</t>
  </si>
  <si>
    <t>email</t>
  </si>
  <si>
    <t>Will this be a collaborative proposal?</t>
  </si>
  <si>
    <t>NSF Fastlane ID number:</t>
  </si>
  <si>
    <t>NSF Fastlane Password:</t>
  </si>
  <si>
    <t>Subrecipient Commitment Form/LOI</t>
  </si>
  <si>
    <t>unhide for subks</t>
  </si>
  <si>
    <t xml:space="preserve">Weinberg NSF  Grant Proposal Checklist </t>
  </si>
  <si>
    <t>yes/no</t>
  </si>
  <si>
    <t>Cover Sheet*</t>
  </si>
  <si>
    <t>Budget*</t>
  </si>
  <si>
    <t>Budget Justification*</t>
  </si>
  <si>
    <t>InfoEd Pre-Route approval*</t>
  </si>
  <si>
    <t>Biosketches*</t>
  </si>
  <si>
    <t>Facilities, Equipment and Other Resources*</t>
  </si>
  <si>
    <t>Collaborators &amp; Other Affiliations Information*</t>
  </si>
  <si>
    <t>Current and Pending Support*</t>
  </si>
  <si>
    <t>*if collaborative and NU is non-lead</t>
  </si>
  <si>
    <t>Sponsor:</t>
  </si>
  <si>
    <t>Postdoc training plan (if applicable)*</t>
  </si>
  <si>
    <t>Letters of Collaboration (if applicable)*</t>
  </si>
  <si>
    <t>NSF Proposal Guide</t>
  </si>
  <si>
    <t>FORMAT Instructions:</t>
  </si>
  <si>
    <t>STEM CELLS used?</t>
  </si>
  <si>
    <t>HUMAN SUBJECTS used?</t>
  </si>
  <si>
    <t>ANIMALS used?</t>
  </si>
  <si>
    <t>Additional SPACE required?</t>
  </si>
  <si>
    <t xml:space="preserve">Program/Solicitation: </t>
  </si>
  <si>
    <t>Part D. SCIENCE (due 2 business days before deadline)</t>
  </si>
  <si>
    <t>DEADLINE:</t>
  </si>
  <si>
    <t>PI/dept</t>
  </si>
  <si>
    <t>Project Description</t>
  </si>
  <si>
    <t>Project Period</t>
  </si>
  <si>
    <t>a</t>
  </si>
  <si>
    <t>b</t>
  </si>
  <si>
    <t>c</t>
  </si>
  <si>
    <t>d</t>
  </si>
  <si>
    <t xml:space="preserve">Part C. ADMIN SHELL (due 5 business days before deadline)                                                                                       </t>
  </si>
  <si>
    <t xml:space="preserve">Will this proposal contain a subaward?                               </t>
  </si>
  <si>
    <t xml:space="preserve">DRAFT BUDGET items </t>
  </si>
  <si>
    <t>NU Required Subcontract Docs</t>
  </si>
  <si>
    <t>PIN</t>
  </si>
  <si>
    <t>TPI</t>
  </si>
  <si>
    <t>Must describe subk work ONLY</t>
  </si>
  <si>
    <t>PI needs to be on campus or have VPN in order to approve InfoEd proposal record</t>
  </si>
  <si>
    <t>References Cited</t>
  </si>
  <si>
    <t>Earliest start date is 6 months after submission, provide start and end date</t>
  </si>
  <si>
    <t>link to NSF COA template</t>
  </si>
  <si>
    <t>RA will complete based on PI's answers in Part A</t>
  </si>
  <si>
    <t>1 page limit; 3 separate sections: Overview, Intellectual Merit, Broader Impact</t>
  </si>
  <si>
    <t>Describe only those resources that are directly applicable, include internal and external resources (both physical and personnel) that the organization and its collaborators will provide to the project</t>
  </si>
  <si>
    <t>Please answer below</t>
  </si>
  <si>
    <t>Part A. QUESTIONS TO PI</t>
  </si>
  <si>
    <t>List of Personnel at NU and outside</t>
  </si>
  <si>
    <t xml:space="preserve">PATENTS/Intellectual Property concerns?                 </t>
  </si>
  <si>
    <t>Provide title</t>
  </si>
  <si>
    <t>For RA's use only</t>
  </si>
  <si>
    <t>if you are not sure, go to NSF ID Lookup</t>
  </si>
  <si>
    <t>e</t>
  </si>
  <si>
    <t>f</t>
  </si>
  <si>
    <t>Subk Senior Personnel Biosketches</t>
  </si>
  <si>
    <t>g</t>
  </si>
  <si>
    <t>Subk Senior Personnel COA</t>
  </si>
  <si>
    <t>h</t>
  </si>
  <si>
    <t>j</t>
  </si>
  <si>
    <t>Postdoc Training Plan (if applicable)</t>
  </si>
  <si>
    <t>RA will check eDisclosure and let PI/Other Key personnel know if there is action required</t>
  </si>
  <si>
    <t>COI for Key Personnel</t>
  </si>
  <si>
    <t>use NSF format</t>
  </si>
  <si>
    <t>Each section must be individually paginated; margins 1 inch each direction; Fonts: Arial, Courier New, Palatino Linotype 10 points or larger; Computer Modern family of fonts 11 points or larger; Times New Roman NOT recommended; no URLs</t>
  </si>
  <si>
    <t>Include all co-PIs, faculty associates, postdocs, other professionals (e.g. consultants, programmer) and affiliation</t>
  </si>
  <si>
    <t>List all budget categories relevant for the project, e.g. summer salary, travel, graduate student support, equipment, publications, supplies</t>
  </si>
  <si>
    <t xml:space="preserve">If SubK, please provide details                                        </t>
  </si>
  <si>
    <t>Any disclosed inventions, industry collaboration, use of external compounds?  yes/no</t>
  </si>
  <si>
    <t>Collaborating institution(s), PI, Point of Contact</t>
  </si>
  <si>
    <t>SubK institution, subk PI, Point of Contact</t>
  </si>
  <si>
    <t>This will allow your RA to create your proposal in Fastlane</t>
  </si>
  <si>
    <t>International Activity</t>
  </si>
  <si>
    <t>Part B. BUDGET/ Conflict of Interest (COI)</t>
  </si>
  <si>
    <t>PI works with RA on the budget.  Final budget required by internal deadline above</t>
  </si>
  <si>
    <t>5 page limit. RA will create the draft, PI will finalize</t>
  </si>
  <si>
    <t>If postdocs are budgeted in any part of the proposal, including collaborators and/or subk</t>
  </si>
  <si>
    <t>Must NOT contain endorsement; use NSF recommended format</t>
  </si>
  <si>
    <t>Can be an excel spreadsheet</t>
  </si>
  <si>
    <t>Subk Senior Personnel C&amp;P</t>
  </si>
  <si>
    <t>Facilities, equipment &amp; other resources</t>
  </si>
  <si>
    <t>Must follow NSF guidelines, max 2 pages</t>
  </si>
  <si>
    <t>see sample</t>
  </si>
  <si>
    <t>Must use NSF COA template</t>
  </si>
  <si>
    <t xml:space="preserve">15 pages. Must include as separate sections with headers:
 </t>
  </si>
  <si>
    <r>
      <rPr>
        <b/>
        <i/>
        <sz val="11"/>
        <color theme="1"/>
        <rFont val="Calibri"/>
        <family val="2"/>
        <scheme val="minor"/>
      </rPr>
      <t xml:space="preserve">a. </t>
    </r>
    <r>
      <rPr>
        <i/>
        <sz val="11"/>
        <color theme="1"/>
        <rFont val="Calibri"/>
        <family val="2"/>
        <scheme val="minor"/>
      </rPr>
      <t>Limited to 5 pages (as part of overall limit)</t>
    </r>
  </si>
  <si>
    <r>
      <rPr>
        <b/>
        <i/>
        <sz val="11"/>
        <color theme="1"/>
        <rFont val="Calibri"/>
        <family val="2"/>
        <scheme val="minor"/>
      </rPr>
      <t>b.</t>
    </r>
    <r>
      <rPr>
        <i/>
        <sz val="11"/>
        <color theme="1"/>
        <rFont val="Calibri"/>
        <family val="2"/>
        <scheme val="minor"/>
      </rPr>
      <t xml:space="preserve"> for all PIs/Co-Is w/NSF funding in past 5 years</t>
    </r>
  </si>
  <si>
    <r>
      <rPr>
        <b/>
        <i/>
        <sz val="11"/>
        <color theme="1"/>
        <rFont val="Calibri"/>
        <family val="2"/>
        <scheme val="minor"/>
      </rPr>
      <t xml:space="preserve">c. </t>
    </r>
    <r>
      <rPr>
        <i/>
        <sz val="11"/>
        <color theme="1"/>
        <rFont val="Calibri"/>
        <family val="2"/>
        <scheme val="minor"/>
      </rPr>
      <t xml:space="preserve">must have separate sections for each prior project addressing Intellectual Merit and Broader Impacts </t>
    </r>
  </si>
  <si>
    <r>
      <t xml:space="preserve">1) </t>
    </r>
    <r>
      <rPr>
        <b/>
        <i/>
        <sz val="11"/>
        <color theme="1"/>
        <rFont val="Calibri"/>
        <family val="2"/>
        <scheme val="minor"/>
      </rPr>
      <t xml:space="preserve">Intellectual Merit     </t>
    </r>
    <r>
      <rPr>
        <i/>
        <sz val="11"/>
        <color theme="1"/>
        <rFont val="Calibri"/>
        <family val="2"/>
        <scheme val="minor"/>
      </rPr>
      <t xml:space="preserve">    </t>
    </r>
  </si>
  <si>
    <r>
      <t xml:space="preserve">2) </t>
    </r>
    <r>
      <rPr>
        <b/>
        <i/>
        <sz val="11"/>
        <color theme="1"/>
        <rFont val="Calibri"/>
        <family val="2"/>
        <scheme val="minor"/>
      </rPr>
      <t xml:space="preserve">Broader Impacts   </t>
    </r>
    <r>
      <rPr>
        <i/>
        <sz val="11"/>
        <color theme="1"/>
        <rFont val="Calibri"/>
        <family val="2"/>
        <scheme val="minor"/>
      </rPr>
      <t xml:space="preserve">      </t>
    </r>
  </si>
  <si>
    <r>
      <t xml:space="preserve">3) </t>
    </r>
    <r>
      <rPr>
        <b/>
        <i/>
        <sz val="11"/>
        <color theme="1"/>
        <rFont val="Calibri"/>
        <family val="2"/>
        <scheme val="minor"/>
      </rPr>
      <t>Results from Prior NSF Support</t>
    </r>
  </si>
  <si>
    <t>Complete NSF COA template and send to RA</t>
  </si>
  <si>
    <t>Revised</t>
  </si>
  <si>
    <t>RA will complete based on information in the NU system, PI should review                                                               All support from whatever source, even if no salary support, include this proposal</t>
  </si>
  <si>
    <t>List countries for any international conferences, work in foreign countries, international research/education/ training activites</t>
  </si>
  <si>
    <t>If postdocs are budgeted in the subk budget</t>
  </si>
  <si>
    <t>Describe only those resources that are directly applicable, include internal and external resources (both physical and personnel) that the subK organization will provide to the project</t>
  </si>
  <si>
    <t>Is NU the Lead Institution?</t>
  </si>
  <si>
    <t>Provide details on collaborating institutions</t>
  </si>
  <si>
    <t>2018 NSF PAPPG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</si>
</sst>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rgb="FFFF0000"/>
      <name val="Calibri"/>
      <family val="2"/>
    </font>
    <font>
      <sz val="9"/>
      <color indexed="81"/>
      <name val="Tahoma"/>
      <family val="2"/>
    </font>
    <font>
      <i/>
      <sz val="11"/>
      <name val="Calibri"/>
      <family val="2"/>
    </font>
    <font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5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15" fillId="2" borderId="0" xfId="0" applyFont="1" applyFill="1"/>
    <xf numFmtId="0" fontId="15" fillId="4" borderId="0" xfId="0" applyFont="1" applyFill="1"/>
    <xf numFmtId="0" fontId="15" fillId="0" borderId="0" xfId="0" applyFont="1"/>
    <xf numFmtId="14" fontId="6" fillId="2" borderId="9" xfId="0" applyNumberFormat="1" applyFont="1" applyFill="1" applyBorder="1" applyAlignment="1">
      <alignment horizontal="center" wrapText="1"/>
    </xf>
    <xf numFmtId="14" fontId="6" fillId="2" borderId="12" xfId="0" applyNumberFormat="1" applyFont="1" applyFill="1" applyBorder="1" applyAlignment="1">
      <alignment horizontal="center" wrapText="1"/>
    </xf>
    <xf numFmtId="14" fontId="6" fillId="2" borderId="9" xfId="0" applyNumberFormat="1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right"/>
    </xf>
    <xf numFmtId="14" fontId="6" fillId="2" borderId="15" xfId="0" applyNumberFormat="1" applyFont="1" applyFill="1" applyBorder="1" applyAlignment="1">
      <alignment horizontal="center" wrapText="1"/>
    </xf>
    <xf numFmtId="0" fontId="8" fillId="7" borderId="1" xfId="0" applyFont="1" applyFill="1" applyBorder="1" applyAlignment="1"/>
    <xf numFmtId="0" fontId="8" fillId="7" borderId="1" xfId="0" applyFont="1" applyFill="1" applyBorder="1" applyAlignment="1">
      <alignment wrapText="1"/>
    </xf>
    <xf numFmtId="14" fontId="6" fillId="2" borderId="29" xfId="0" applyNumberFormat="1" applyFont="1" applyFill="1" applyBorder="1" applyAlignment="1">
      <alignment horizontal="center" wrapText="1"/>
    </xf>
    <xf numFmtId="0" fontId="3" fillId="7" borderId="0" xfId="1" applyFill="1" applyAlignment="1" applyProtection="1"/>
    <xf numFmtId="0" fontId="5" fillId="7" borderId="0" xfId="0" applyFont="1" applyFill="1"/>
    <xf numFmtId="0" fontId="9" fillId="7" borderId="0" xfId="1" applyFont="1" applyFill="1" applyBorder="1" applyAlignment="1" applyProtection="1">
      <alignment horizontal="center"/>
    </xf>
    <xf numFmtId="0" fontId="1" fillId="7" borderId="0" xfId="0" applyFont="1" applyFill="1" applyAlignment="1">
      <alignment horizontal="right"/>
    </xf>
    <xf numFmtId="0" fontId="0" fillId="7" borderId="0" xfId="0" applyFill="1"/>
    <xf numFmtId="0" fontId="4" fillId="7" borderId="0" xfId="0" applyFont="1" applyFill="1" applyAlignment="1">
      <alignment horizontal="right"/>
    </xf>
    <xf numFmtId="0" fontId="4" fillId="7" borderId="0" xfId="0" applyFont="1" applyFill="1" applyAlignment="1">
      <alignment horizontal="right" vertical="top"/>
    </xf>
    <xf numFmtId="0" fontId="0" fillId="7" borderId="3" xfId="0" applyFill="1" applyBorder="1"/>
    <xf numFmtId="0" fontId="0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horizontal="center" vertical="top" wrapText="1"/>
    </xf>
    <xf numFmtId="0" fontId="7" fillId="7" borderId="28" xfId="0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 vertical="top"/>
    </xf>
    <xf numFmtId="0" fontId="16" fillId="3" borderId="6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left"/>
    </xf>
    <xf numFmtId="0" fontId="4" fillId="5" borderId="18" xfId="0" applyFont="1" applyFill="1" applyBorder="1"/>
    <xf numFmtId="0" fontId="4" fillId="7" borderId="1" xfId="0" applyFont="1" applyFill="1" applyBorder="1" applyAlignment="1">
      <alignment horizontal="left" indent="2"/>
    </xf>
    <xf numFmtId="0" fontId="17" fillId="7" borderId="1" xfId="0" applyFont="1" applyFill="1" applyBorder="1" applyAlignment="1">
      <alignment wrapText="1"/>
    </xf>
    <xf numFmtId="0" fontId="8" fillId="7" borderId="5" xfId="0" applyFont="1" applyFill="1" applyBorder="1" applyAlignment="1">
      <alignment wrapText="1"/>
    </xf>
    <xf numFmtId="0" fontId="3" fillId="7" borderId="1" xfId="1" applyFill="1" applyBorder="1" applyAlignment="1" applyProtection="1">
      <alignment wrapText="1"/>
    </xf>
    <xf numFmtId="0" fontId="8" fillId="7" borderId="1" xfId="0" applyFont="1" applyFill="1" applyBorder="1" applyAlignment="1">
      <alignment vertical="top" wrapText="1"/>
    </xf>
    <xf numFmtId="14" fontId="6" fillId="2" borderId="2" xfId="0" applyNumberFormat="1" applyFont="1" applyFill="1" applyBorder="1" applyAlignment="1">
      <alignment horizontal="center" wrapText="1"/>
    </xf>
    <xf numFmtId="14" fontId="6" fillId="2" borderId="15" xfId="0" applyNumberFormat="1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left" indent="2"/>
    </xf>
    <xf numFmtId="0" fontId="8" fillId="7" borderId="2" xfId="0" applyFont="1" applyFill="1" applyBorder="1" applyAlignment="1">
      <alignment horizontal="left"/>
    </xf>
    <xf numFmtId="0" fontId="8" fillId="7" borderId="3" xfId="0" applyFont="1" applyFill="1" applyBorder="1" applyAlignment="1">
      <alignment horizontal="left"/>
    </xf>
    <xf numFmtId="14" fontId="2" fillId="7" borderId="30" xfId="0" applyNumberFormat="1" applyFont="1" applyFill="1" applyBorder="1" applyAlignment="1"/>
    <xf numFmtId="14" fontId="19" fillId="0" borderId="32" xfId="0" applyNumberFormat="1" applyFont="1" applyFill="1" applyBorder="1" applyAlignment="1">
      <alignment horizontal="left"/>
    </xf>
    <xf numFmtId="0" fontId="16" fillId="3" borderId="6" xfId="0" applyFont="1" applyFill="1" applyBorder="1" applyAlignment="1">
      <alignment horizontal="right" vertical="top"/>
    </xf>
    <xf numFmtId="14" fontId="16" fillId="6" borderId="18" xfId="0" applyNumberFormat="1" applyFont="1" applyFill="1" applyBorder="1" applyAlignment="1">
      <alignment vertical="top"/>
    </xf>
    <xf numFmtId="14" fontId="16" fillId="6" borderId="18" xfId="0" applyNumberFormat="1" applyFont="1" applyFill="1" applyBorder="1" applyAlignment="1">
      <alignment horizontal="center" wrapText="1"/>
    </xf>
    <xf numFmtId="14" fontId="16" fillId="6" borderId="18" xfId="0" applyNumberFormat="1" applyFont="1" applyFill="1" applyBorder="1" applyAlignment="1">
      <alignment horizontal="center"/>
    </xf>
    <xf numFmtId="0" fontId="3" fillId="7" borderId="3" xfId="1" applyFill="1" applyBorder="1" applyAlignment="1" applyProtection="1">
      <alignment vertical="center"/>
    </xf>
    <xf numFmtId="0" fontId="21" fillId="7" borderId="2" xfId="1" applyFont="1" applyFill="1" applyBorder="1" applyAlignment="1" applyProtection="1">
      <alignment vertical="center"/>
    </xf>
    <xf numFmtId="0" fontId="8" fillId="7" borderId="2" xfId="0" applyFont="1" applyFill="1" applyBorder="1" applyAlignment="1">
      <alignment horizontal="left"/>
    </xf>
    <xf numFmtId="14" fontId="0" fillId="0" borderId="0" xfId="0" applyNumberFormat="1"/>
    <xf numFmtId="14" fontId="0" fillId="0" borderId="0" xfId="0" applyNumberFormat="1" applyFill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7" borderId="7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7" borderId="14" xfId="0" applyFont="1" applyFill="1" applyBorder="1" applyAlignment="1">
      <alignment horizontal="left" vertical="top"/>
    </xf>
    <xf numFmtId="0" fontId="4" fillId="7" borderId="11" xfId="0" applyFont="1" applyFill="1" applyBorder="1" applyAlignment="1">
      <alignment horizontal="left" vertical="top"/>
    </xf>
    <xf numFmtId="0" fontId="4" fillId="7" borderId="7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 vertical="top"/>
    </xf>
    <xf numFmtId="0" fontId="8" fillId="7" borderId="2" xfId="0" applyFont="1" applyFill="1" applyBorder="1" applyAlignment="1">
      <alignment horizontal="left"/>
    </xf>
    <xf numFmtId="0" fontId="8" fillId="7" borderId="3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8" fillId="7" borderId="25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indent="2"/>
    </xf>
    <xf numFmtId="0" fontId="4" fillId="7" borderId="3" xfId="0" applyFont="1" applyFill="1" applyBorder="1" applyAlignment="1">
      <alignment horizontal="left" indent="2"/>
    </xf>
    <xf numFmtId="0" fontId="18" fillId="7" borderId="1" xfId="0" applyFont="1" applyFill="1" applyBorder="1" applyAlignment="1">
      <alignment horizontal="left"/>
    </xf>
    <xf numFmtId="0" fontId="11" fillId="3" borderId="0" xfId="0" applyFont="1" applyFill="1" applyAlignment="1">
      <alignment horizontal="center" wrapText="1"/>
    </xf>
    <xf numFmtId="0" fontId="0" fillId="7" borderId="27" xfId="0" applyFont="1" applyFill="1" applyBorder="1" applyAlignment="1">
      <alignment horizontal="center" vertical="top"/>
    </xf>
    <xf numFmtId="0" fontId="0" fillId="7" borderId="2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12" fillId="7" borderId="0" xfId="0" applyFont="1" applyFill="1" applyAlignment="1">
      <alignment horizontal="left"/>
    </xf>
    <xf numFmtId="0" fontId="12" fillId="7" borderId="30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1" fillId="7" borderId="0" xfId="0" applyFont="1" applyFill="1" applyAlignment="1">
      <alignment horizontal="right"/>
    </xf>
    <xf numFmtId="0" fontId="9" fillId="7" borderId="0" xfId="0" applyFont="1" applyFill="1" applyAlignment="1">
      <alignment horizontal="right"/>
    </xf>
    <xf numFmtId="0" fontId="6" fillId="7" borderId="3" xfId="0" applyFont="1" applyFill="1" applyBorder="1" applyAlignment="1">
      <alignment horizontal="center" shrinkToFit="1"/>
    </xf>
    <xf numFmtId="0" fontId="6" fillId="7" borderId="1" xfId="0" applyFont="1" applyFill="1" applyBorder="1" applyAlignment="1">
      <alignment horizontal="center" shrinkToFit="1"/>
    </xf>
    <xf numFmtId="0" fontId="0" fillId="7" borderId="31" xfId="0" applyFont="1" applyFill="1" applyBorder="1" applyAlignment="1">
      <alignment horizontal="left" wrapText="1"/>
    </xf>
    <xf numFmtId="0" fontId="9" fillId="7" borderId="0" xfId="1" applyFont="1" applyFill="1" applyBorder="1" applyAlignment="1" applyProtection="1">
      <alignment horizontal="center"/>
    </xf>
    <xf numFmtId="0" fontId="3" fillId="0" borderId="0" xfId="1" applyFill="1" applyAlignment="1" applyProtection="1">
      <alignment horizontal="center" vertical="center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0" fontId="4" fillId="3" borderId="22" xfId="0" applyFont="1" applyFill="1" applyBorder="1" applyAlignment="1">
      <alignment horizontal="left" vertical="top"/>
    </xf>
    <xf numFmtId="0" fontId="16" fillId="3" borderId="26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vertical="top"/>
    </xf>
    <xf numFmtId="0" fontId="6" fillId="3" borderId="19" xfId="0" applyFont="1" applyFill="1" applyBorder="1" applyAlignment="1">
      <alignment horizontal="center" vertical="top"/>
    </xf>
    <xf numFmtId="0" fontId="14" fillId="3" borderId="20" xfId="0" applyFont="1" applyFill="1" applyBorder="1" applyAlignment="1">
      <alignment horizontal="left" vertical="top"/>
    </xf>
    <xf numFmtId="0" fontId="14" fillId="3" borderId="13" xfId="0" applyFont="1" applyFill="1" applyBorder="1" applyAlignment="1">
      <alignment horizontal="left" vertical="top"/>
    </xf>
    <xf numFmtId="0" fontId="14" fillId="3" borderId="21" xfId="0" applyFont="1" applyFill="1" applyBorder="1" applyAlignment="1">
      <alignment horizontal="left" vertical="top"/>
    </xf>
    <xf numFmtId="0" fontId="14" fillId="3" borderId="16" xfId="0" applyFont="1" applyFill="1" applyBorder="1" applyAlignment="1">
      <alignment horizontal="left" vertical="top"/>
    </xf>
    <xf numFmtId="0" fontId="14" fillId="3" borderId="17" xfId="0" applyFont="1" applyFill="1" applyBorder="1" applyAlignment="1">
      <alignment horizontal="left" vertical="top"/>
    </xf>
    <xf numFmtId="0" fontId="14" fillId="3" borderId="22" xfId="0" applyFont="1" applyFill="1" applyBorder="1" applyAlignment="1">
      <alignment horizontal="left" vertical="top"/>
    </xf>
    <xf numFmtId="0" fontId="14" fillId="3" borderId="20" xfId="0" applyFont="1" applyFill="1" applyBorder="1" applyAlignment="1">
      <alignment horizontal="left" vertical="top" wrapText="1"/>
    </xf>
    <xf numFmtId="0" fontId="14" fillId="3" borderId="13" xfId="0" applyFont="1" applyFill="1" applyBorder="1" applyAlignment="1">
      <alignment horizontal="left" vertical="top" wrapText="1"/>
    </xf>
    <xf numFmtId="0" fontId="14" fillId="3" borderId="21" xfId="0" applyFont="1" applyFill="1" applyBorder="1" applyAlignment="1">
      <alignment horizontal="left" vertical="top" wrapText="1"/>
    </xf>
    <xf numFmtId="0" fontId="14" fillId="3" borderId="16" xfId="0" applyFont="1" applyFill="1" applyBorder="1" applyAlignment="1">
      <alignment horizontal="left" vertical="top" wrapText="1"/>
    </xf>
    <xf numFmtId="0" fontId="14" fillId="3" borderId="17" xfId="0" applyFont="1" applyFill="1" applyBorder="1" applyAlignment="1">
      <alignment horizontal="left" vertical="top" wrapText="1"/>
    </xf>
    <xf numFmtId="0" fontId="14" fillId="3" borderId="22" xfId="0" applyFont="1" applyFill="1" applyBorder="1" applyAlignment="1">
      <alignment horizontal="left" vertical="top" wrapText="1"/>
    </xf>
    <xf numFmtId="0" fontId="4" fillId="7" borderId="14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left"/>
    </xf>
    <xf numFmtId="0" fontId="8" fillId="7" borderId="2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/>
    </xf>
    <xf numFmtId="0" fontId="17" fillId="7" borderId="2" xfId="0" applyFont="1" applyFill="1" applyBorder="1" applyAlignment="1">
      <alignment horizontal="left" vertical="center"/>
    </xf>
    <xf numFmtId="0" fontId="17" fillId="7" borderId="3" xfId="0" applyFont="1" applyFill="1" applyBorder="1" applyAlignment="1">
      <alignment horizontal="left" vertical="center"/>
    </xf>
    <xf numFmtId="0" fontId="17" fillId="7" borderId="2" xfId="0" applyFont="1" applyFill="1" applyBorder="1" applyAlignment="1">
      <alignment horizontal="left" vertical="center" wrapText="1"/>
    </xf>
    <xf numFmtId="0" fontId="17" fillId="7" borderId="3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indent="22"/>
    </xf>
    <xf numFmtId="0" fontId="13" fillId="5" borderId="4" xfId="0" applyFont="1" applyFill="1" applyBorder="1" applyAlignment="1">
      <alignment horizontal="left" indent="22"/>
    </xf>
    <xf numFmtId="0" fontId="13" fillId="5" borderId="8" xfId="0" applyFont="1" applyFill="1" applyBorder="1" applyAlignment="1">
      <alignment horizontal="left" indent="22"/>
    </xf>
    <xf numFmtId="0" fontId="4" fillId="7" borderId="14" xfId="0" applyFont="1" applyFill="1" applyBorder="1" applyAlignment="1">
      <alignment horizontal="left" vertical="top" wrapText="1"/>
    </xf>
    <xf numFmtId="0" fontId="4" fillId="7" borderId="1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7" borderId="4" xfId="0" applyFont="1" applyFill="1" applyBorder="1" applyAlignment="1">
      <alignment horizontal="left"/>
    </xf>
    <xf numFmtId="0" fontId="8" fillId="7" borderId="2" xfId="0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left" vertical="top" indent="2"/>
    </xf>
    <xf numFmtId="0" fontId="4" fillId="7" borderId="35" xfId="0" applyFont="1" applyFill="1" applyBorder="1" applyAlignment="1">
      <alignment horizontal="left" vertical="top"/>
    </xf>
    <xf numFmtId="0" fontId="4" fillId="7" borderId="36" xfId="0" applyFont="1" applyFill="1" applyBorder="1" applyAlignment="1">
      <alignment horizontal="left" vertical="top"/>
    </xf>
    <xf numFmtId="0" fontId="4" fillId="7" borderId="38" xfId="0" applyFont="1" applyFill="1" applyBorder="1" applyAlignment="1">
      <alignment horizontal="left" vertical="top"/>
    </xf>
    <xf numFmtId="0" fontId="4" fillId="7" borderId="30" xfId="0" applyFont="1" applyFill="1" applyBorder="1" applyAlignment="1">
      <alignment horizontal="left" vertical="top"/>
    </xf>
    <xf numFmtId="0" fontId="4" fillId="7" borderId="16" xfId="0" applyFont="1" applyFill="1" applyBorder="1" applyAlignment="1">
      <alignment horizontal="left" vertical="top"/>
    </xf>
    <xf numFmtId="0" fontId="4" fillId="7" borderId="22" xfId="0" applyFont="1" applyFill="1" applyBorder="1" applyAlignment="1">
      <alignment horizontal="left" vertical="top"/>
    </xf>
    <xf numFmtId="0" fontId="8" fillId="7" borderId="39" xfId="0" applyFont="1" applyFill="1" applyBorder="1" applyAlignment="1">
      <alignment vertical="center" wrapText="1"/>
    </xf>
    <xf numFmtId="0" fontId="8" fillId="7" borderId="30" xfId="0" applyFont="1" applyFill="1" applyBorder="1" applyAlignment="1">
      <alignment horizontal="left" vertical="center" wrapText="1"/>
    </xf>
    <xf numFmtId="0" fontId="8" fillId="7" borderId="37" xfId="0" applyFont="1" applyFill="1" applyBorder="1" applyAlignment="1">
      <alignment horizontal="left" vertical="center" wrapText="1"/>
    </xf>
    <xf numFmtId="0" fontId="8" fillId="7" borderId="36" xfId="0" applyFont="1" applyFill="1" applyBorder="1" applyAlignment="1">
      <alignment horizontal="left" vertical="center" wrapText="1"/>
    </xf>
    <xf numFmtId="0" fontId="8" fillId="7" borderId="39" xfId="0" applyFont="1" applyFill="1" applyBorder="1" applyAlignment="1">
      <alignment horizontal="left" vertical="center" wrapText="1"/>
    </xf>
    <xf numFmtId="0" fontId="8" fillId="7" borderId="30" xfId="0" applyFont="1" applyFill="1" applyBorder="1" applyAlignment="1">
      <alignment horizontal="right" vertical="center"/>
    </xf>
    <xf numFmtId="0" fontId="8" fillId="7" borderId="3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 wrapText="1"/>
    </xf>
    <xf numFmtId="0" fontId="0" fillId="7" borderId="5" xfId="0" applyFont="1" applyFill="1" applyBorder="1" applyAlignment="1">
      <alignment horizontal="center" vertical="top"/>
    </xf>
    <xf numFmtId="0" fontId="0" fillId="7" borderId="28" xfId="0" applyFont="1" applyFill="1" applyBorder="1" applyAlignment="1">
      <alignment horizontal="center" vertical="top"/>
    </xf>
    <xf numFmtId="0" fontId="0" fillId="7" borderId="18" xfId="0" applyFont="1" applyFill="1" applyBorder="1" applyAlignment="1">
      <alignment horizontal="center" vertical="top"/>
    </xf>
    <xf numFmtId="14" fontId="6" fillId="2" borderId="15" xfId="0" applyNumberFormat="1" applyFont="1" applyFill="1" applyBorder="1" applyAlignment="1">
      <alignment horizontal="center" vertical="top" wrapText="1"/>
    </xf>
    <xf numFmtId="14" fontId="6" fillId="2" borderId="29" xfId="0" applyNumberFormat="1" applyFont="1" applyFill="1" applyBorder="1" applyAlignment="1">
      <alignment horizontal="center" vertical="top" wrapText="1"/>
    </xf>
    <xf numFmtId="14" fontId="6" fillId="2" borderId="19" xfId="0" applyNumberFormat="1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right" vertical="top"/>
    </xf>
    <xf numFmtId="0" fontId="3" fillId="7" borderId="3" xfId="1" applyFill="1" applyBorder="1" applyAlignment="1" applyProtection="1">
      <alignment horizontal="left"/>
    </xf>
    <xf numFmtId="14" fontId="22" fillId="3" borderId="0" xfId="0" applyNumberFormat="1" applyFont="1" applyFill="1" applyAlignment="1">
      <alignment vertical="top"/>
    </xf>
    <xf numFmtId="0" fontId="22" fillId="3" borderId="0" xfId="0" applyFont="1" applyFill="1" applyAlignment="1">
      <alignment vertical="top"/>
    </xf>
    <xf numFmtId="0" fontId="23" fillId="3" borderId="24" xfId="0" applyFont="1" applyFill="1" applyBorder="1" applyAlignment="1">
      <alignment horizontal="center" vertical="top"/>
    </xf>
    <xf numFmtId="0" fontId="23" fillId="3" borderId="18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 indent="2"/>
    </xf>
    <xf numFmtId="0" fontId="4" fillId="7" borderId="3" xfId="0" applyFont="1" applyFill="1" applyBorder="1" applyAlignment="1">
      <alignment horizontal="left" vertical="top" wrapText="1" indent="2"/>
    </xf>
    <xf numFmtId="0" fontId="8" fillId="7" borderId="5" xfId="0" applyFont="1" applyFill="1" applyBorder="1" applyAlignment="1">
      <alignment vertical="top"/>
    </xf>
    <xf numFmtId="0" fontId="8" fillId="7" borderId="1" xfId="0" applyFont="1" applyFill="1" applyBorder="1" applyAlignment="1">
      <alignment vertical="top"/>
    </xf>
    <xf numFmtId="0" fontId="15" fillId="7" borderId="0" xfId="0" applyFont="1" applyFill="1"/>
    <xf numFmtId="0" fontId="0" fillId="7" borderId="0" xfId="0" applyFill="1" applyBorder="1"/>
    <xf numFmtId="0" fontId="0" fillId="0" borderId="1" xfId="0" applyFill="1" applyBorder="1"/>
    <xf numFmtId="0" fontId="4" fillId="7" borderId="0" xfId="0" applyFont="1" applyFill="1" applyBorder="1" applyAlignment="1">
      <alignment horizontal="center"/>
    </xf>
    <xf numFmtId="49" fontId="0" fillId="7" borderId="0" xfId="0" applyNumberFormat="1" applyFill="1" applyBorder="1" applyAlignment="1">
      <alignment horizontal="left"/>
    </xf>
    <xf numFmtId="0" fontId="0" fillId="7" borderId="0" xfId="0" applyFill="1" applyBorder="1" applyAlignment="1">
      <alignment horizontal="center"/>
    </xf>
    <xf numFmtId="0" fontId="7" fillId="7" borderId="0" xfId="0" applyFont="1" applyFill="1" applyBorder="1" applyAlignment="1">
      <alignment horizontal="center" vertical="top" wrapText="1"/>
    </xf>
    <xf numFmtId="0" fontId="10" fillId="7" borderId="0" xfId="0" applyFont="1" applyFill="1" applyBorder="1" applyAlignment="1">
      <alignment wrapText="1"/>
    </xf>
    <xf numFmtId="14" fontId="6" fillId="7" borderId="0" xfId="0" applyNumberFormat="1" applyFont="1" applyFill="1" applyBorder="1" applyAlignment="1">
      <alignment horizontal="center" wrapText="1"/>
    </xf>
    <xf numFmtId="0" fontId="0" fillId="7" borderId="0" xfId="0" applyFont="1" applyFill="1" applyBorder="1"/>
    <xf numFmtId="0" fontId="0" fillId="7" borderId="0" xfId="0" applyFill="1" applyBorder="1" applyAlignment="1">
      <alignment horizontal="left"/>
    </xf>
    <xf numFmtId="0" fontId="0" fillId="7" borderId="0" xfId="0" applyFill="1" applyAlignment="1"/>
    <xf numFmtId="0" fontId="4" fillId="7" borderId="7" xfId="0" applyFont="1" applyFill="1" applyBorder="1" applyAlignment="1">
      <alignment horizontal="left" vertical="top" indent="2"/>
    </xf>
    <xf numFmtId="0" fontId="4" fillId="7" borderId="3" xfId="0" applyFont="1" applyFill="1" applyBorder="1" applyAlignment="1">
      <alignment horizontal="left" vertical="top" indent="2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nsf.gov/bfa/dias/policy/coa/coa_template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fastlane.nsf.gov/researchadmin/nsfIdLookupRead.do" TargetMode="External"/><Relationship Id="rId1" Type="http://schemas.openxmlformats.org/officeDocument/2006/relationships/hyperlink" Target="https://www.nsf.gov/publications/pub_summ.jsp?ods_key=papp&amp;WT.z_pims_id=0" TargetMode="External"/><Relationship Id="rId6" Type="http://schemas.openxmlformats.org/officeDocument/2006/relationships/hyperlink" Target="https://www.nsf.gov/bfa/dias/policy/coa/coa_template.xlsx" TargetMode="External"/><Relationship Id="rId5" Type="http://schemas.openxmlformats.org/officeDocument/2006/relationships/hyperlink" Target="https://www.nsf.gov/bio/bioac/members/bio_sketch/Elizabeth_Kellogg.pdf" TargetMode="External"/><Relationship Id="rId4" Type="http://schemas.openxmlformats.org/officeDocument/2006/relationships/hyperlink" Target="https://www.nsf.gov/bio/bioac/members/bio_sketch/Elizabeth_Kellogg.pdf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85"/>
  <sheetViews>
    <sheetView tabSelected="1" zoomScaleNormal="100" workbookViewId="0">
      <selection activeCell="H13" sqref="H13"/>
    </sheetView>
  </sheetViews>
  <sheetFormatPr defaultColWidth="8.88671875" defaultRowHeight="14.4" x14ac:dyDescent="0.3"/>
  <cols>
    <col min="1" max="1" width="5.109375" customWidth="1"/>
    <col min="2" max="2" width="38.44140625" customWidth="1"/>
    <col min="3" max="3" width="48" customWidth="1"/>
    <col min="4" max="4" width="41" style="1" customWidth="1"/>
    <col min="5" max="5" width="12.77734375" style="1" customWidth="1"/>
    <col min="6" max="6" width="11.77734375" style="1" customWidth="1"/>
    <col min="7" max="7" width="4.88671875" style="21" customWidth="1"/>
    <col min="8" max="8" width="13.44140625" style="21" customWidth="1"/>
    <col min="9" max="14" width="8.88671875" style="21"/>
    <col min="15" max="34" width="8.88671875" style="2"/>
  </cols>
  <sheetData>
    <row r="1" spans="1:34" s="5" customFormat="1" ht="21" customHeight="1" thickBot="1" x14ac:dyDescent="0.45">
      <c r="A1" s="78" t="s">
        <v>27</v>
      </c>
      <c r="B1" s="78"/>
      <c r="C1" s="78"/>
      <c r="D1" s="78"/>
      <c r="E1" s="157" t="s">
        <v>117</v>
      </c>
      <c r="F1" s="156">
        <f ca="1">TODAY()</f>
        <v>43210</v>
      </c>
      <c r="G1" s="21"/>
      <c r="H1" s="21"/>
      <c r="I1" s="21"/>
      <c r="J1" s="21"/>
      <c r="K1" s="21"/>
      <c r="L1" s="21"/>
      <c r="M1" s="21"/>
      <c r="N1" s="2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" thickBot="1" x14ac:dyDescent="0.35">
      <c r="A2" s="86" t="s">
        <v>0</v>
      </c>
      <c r="B2" s="86"/>
      <c r="C2" s="81" t="s">
        <v>14</v>
      </c>
      <c r="D2" s="82"/>
      <c r="E2" s="88" t="s">
        <v>11</v>
      </c>
      <c r="F2" s="89"/>
    </row>
    <row r="3" spans="1:34" ht="15" thickBot="1" x14ac:dyDescent="0.35">
      <c r="A3" s="20"/>
      <c r="B3" s="20" t="s">
        <v>38</v>
      </c>
      <c r="C3" s="83" t="s">
        <v>15</v>
      </c>
      <c r="D3" s="84"/>
      <c r="E3" s="79" t="s">
        <v>20</v>
      </c>
      <c r="F3" s="80"/>
    </row>
    <row r="4" spans="1:34" ht="15" thickBot="1" x14ac:dyDescent="0.35">
      <c r="A4" s="87" t="s">
        <v>49</v>
      </c>
      <c r="B4" s="87"/>
      <c r="C4" s="47">
        <f ca="1">TODAY()+30</f>
        <v>43240</v>
      </c>
      <c r="D4" s="46"/>
      <c r="E4" s="85" t="s">
        <v>21</v>
      </c>
      <c r="F4" s="85"/>
    </row>
    <row r="5" spans="1:34" x14ac:dyDescent="0.3">
      <c r="A5" s="21"/>
      <c r="B5" s="22" t="s">
        <v>47</v>
      </c>
      <c r="C5" s="92"/>
      <c r="D5" s="92"/>
      <c r="E5" s="91" t="s">
        <v>14</v>
      </c>
      <c r="F5" s="91"/>
    </row>
    <row r="6" spans="1:34" s="5" customFormat="1" x14ac:dyDescent="0.3">
      <c r="A6" s="21"/>
      <c r="B6" s="22" t="s">
        <v>41</v>
      </c>
      <c r="C6" s="17" t="s">
        <v>124</v>
      </c>
      <c r="D6" s="18"/>
      <c r="E6" s="19"/>
      <c r="F6" s="19"/>
      <c r="G6" s="21"/>
      <c r="H6" s="21"/>
      <c r="I6" s="21"/>
      <c r="J6" s="21"/>
      <c r="K6" s="21"/>
      <c r="L6" s="21"/>
      <c r="M6" s="21"/>
      <c r="N6" s="2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8.8" customHeight="1" thickBot="1" x14ac:dyDescent="0.35">
      <c r="A7" s="21"/>
      <c r="B7" s="23" t="s">
        <v>42</v>
      </c>
      <c r="C7" s="90" t="s">
        <v>89</v>
      </c>
      <c r="D7" s="90"/>
      <c r="E7" s="90"/>
      <c r="F7" s="90"/>
    </row>
    <row r="8" spans="1:34" s="7" customFormat="1" ht="15.6" customHeight="1" x14ac:dyDescent="0.3">
      <c r="A8" s="93" t="s">
        <v>72</v>
      </c>
      <c r="B8" s="94"/>
      <c r="C8" s="48" t="s">
        <v>10</v>
      </c>
      <c r="D8" s="97" t="s">
        <v>71</v>
      </c>
      <c r="E8" s="98"/>
      <c r="F8" s="101" t="s">
        <v>8</v>
      </c>
      <c r="G8" s="170"/>
      <c r="H8" s="170"/>
      <c r="I8" s="170"/>
      <c r="J8" s="170"/>
      <c r="K8" s="170"/>
      <c r="L8" s="170"/>
      <c r="M8" s="170"/>
      <c r="N8" s="170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s="7" customFormat="1" ht="15.6" x14ac:dyDescent="0.3">
      <c r="A9" s="95"/>
      <c r="B9" s="96"/>
      <c r="C9" s="49">
        <f ca="1">IF(WORKDAY(C4,-10, Holidays!A1:A88)&lt;TODAY(),TODAY(),WORKDAY(C4,-10,Holidays!A1:A88))</f>
        <v>43227</v>
      </c>
      <c r="D9" s="99"/>
      <c r="E9" s="100"/>
      <c r="F9" s="102"/>
      <c r="G9" s="170"/>
      <c r="H9" s="170"/>
      <c r="I9" s="170"/>
      <c r="J9" s="170"/>
      <c r="K9" s="170"/>
      <c r="L9" s="170"/>
      <c r="M9" s="170"/>
      <c r="N9" s="170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5" customFormat="1" ht="28.2" customHeight="1" x14ac:dyDescent="0.3">
      <c r="A10" s="63" t="s">
        <v>52</v>
      </c>
      <c r="B10" s="64"/>
      <c r="C10" s="15" t="s">
        <v>66</v>
      </c>
      <c r="D10" s="162"/>
      <c r="E10" s="163"/>
      <c r="F10" s="9"/>
      <c r="G10" s="21"/>
      <c r="H10" s="21"/>
      <c r="I10" s="21"/>
      <c r="J10" s="21"/>
      <c r="K10" s="21"/>
      <c r="L10" s="21"/>
      <c r="M10" s="21"/>
      <c r="N10" s="2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5" customFormat="1" ht="43.2" customHeight="1" x14ac:dyDescent="0.3">
      <c r="A11" s="63" t="s">
        <v>5</v>
      </c>
      <c r="B11" s="64"/>
      <c r="C11" s="40" t="s">
        <v>75</v>
      </c>
      <c r="D11" s="162"/>
      <c r="E11" s="163"/>
      <c r="F11" s="9"/>
      <c r="G11" s="21"/>
      <c r="H11" s="21"/>
      <c r="I11" s="21"/>
      <c r="J11" s="21"/>
      <c r="K11" s="21"/>
      <c r="L11" s="21"/>
      <c r="M11" s="21"/>
      <c r="N11" s="2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5" customFormat="1" ht="43.2" x14ac:dyDescent="0.3">
      <c r="A12" s="63" t="s">
        <v>73</v>
      </c>
      <c r="B12" s="64"/>
      <c r="C12" s="37" t="s">
        <v>90</v>
      </c>
      <c r="D12" s="162"/>
      <c r="E12" s="163"/>
      <c r="F12" s="9"/>
      <c r="G12" s="21"/>
      <c r="H12" s="21"/>
      <c r="I12" s="21"/>
      <c r="J12" s="21"/>
      <c r="K12" s="21"/>
      <c r="L12" s="21"/>
      <c r="M12" s="21"/>
      <c r="N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5" customFormat="1" ht="43.2" customHeight="1" x14ac:dyDescent="0.3">
      <c r="A13" s="59" t="s">
        <v>59</v>
      </c>
      <c r="B13" s="60"/>
      <c r="C13" s="15" t="s">
        <v>91</v>
      </c>
      <c r="D13" s="162"/>
      <c r="E13" s="163"/>
      <c r="F13" s="9"/>
      <c r="G13" s="21"/>
      <c r="H13" s="21"/>
      <c r="I13" s="21"/>
      <c r="J13" s="21"/>
      <c r="K13" s="21"/>
      <c r="L13" s="21"/>
      <c r="M13" s="21"/>
      <c r="N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5" customFormat="1" x14ac:dyDescent="0.3">
      <c r="A14" s="67" t="s">
        <v>44</v>
      </c>
      <c r="B14" s="68"/>
      <c r="C14" s="14" t="s">
        <v>28</v>
      </c>
      <c r="D14" s="57"/>
      <c r="E14" s="58"/>
      <c r="F14" s="9"/>
      <c r="G14" s="21"/>
      <c r="H14" s="21"/>
      <c r="I14" s="21"/>
      <c r="J14" s="21"/>
      <c r="K14" s="21"/>
      <c r="L14" s="21"/>
      <c r="M14" s="21"/>
      <c r="N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5" customFormat="1" x14ac:dyDescent="0.3">
      <c r="A15" s="67" t="s">
        <v>45</v>
      </c>
      <c r="B15" s="68"/>
      <c r="C15" s="14" t="s">
        <v>28</v>
      </c>
      <c r="D15" s="57"/>
      <c r="E15" s="58"/>
      <c r="F15" s="9"/>
      <c r="G15" s="21"/>
      <c r="H15" s="21"/>
      <c r="I15" s="21"/>
      <c r="J15" s="21"/>
      <c r="K15" s="21"/>
      <c r="L15" s="21"/>
      <c r="M15" s="21"/>
      <c r="N15" s="2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5" customFormat="1" x14ac:dyDescent="0.3">
      <c r="A16" s="67" t="s">
        <v>43</v>
      </c>
      <c r="B16" s="68"/>
      <c r="C16" s="14" t="s">
        <v>28</v>
      </c>
      <c r="D16" s="57"/>
      <c r="E16" s="58"/>
      <c r="F16" s="9"/>
      <c r="G16" s="21"/>
      <c r="H16" s="21"/>
      <c r="I16" s="21"/>
      <c r="J16" s="21"/>
      <c r="K16" s="21"/>
      <c r="L16" s="21"/>
      <c r="M16" s="21"/>
      <c r="N16" s="2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5" customFormat="1" ht="28.95" customHeight="1" x14ac:dyDescent="0.3">
      <c r="A17" s="59" t="s">
        <v>74</v>
      </c>
      <c r="B17" s="60"/>
      <c r="C17" s="15" t="s">
        <v>93</v>
      </c>
      <c r="D17" s="57"/>
      <c r="E17" s="58"/>
      <c r="F17" s="9"/>
      <c r="G17" s="21"/>
      <c r="H17" s="21"/>
      <c r="I17" s="21"/>
      <c r="J17" s="21"/>
      <c r="K17" s="21"/>
      <c r="L17" s="21"/>
      <c r="M17" s="21"/>
      <c r="N17" s="2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5" customFormat="1" x14ac:dyDescent="0.3">
      <c r="A18" s="67" t="s">
        <v>46</v>
      </c>
      <c r="B18" s="68"/>
      <c r="C18" s="14" t="s">
        <v>28</v>
      </c>
      <c r="D18" s="57"/>
      <c r="E18" s="58"/>
      <c r="F18" s="9"/>
      <c r="G18" s="21"/>
      <c r="H18" s="21"/>
      <c r="I18" s="21"/>
      <c r="J18" s="21"/>
      <c r="K18" s="21"/>
      <c r="L18" s="21"/>
      <c r="M18" s="21"/>
      <c r="N18" s="2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5" customFormat="1" x14ac:dyDescent="0.3">
      <c r="A19" s="67" t="s">
        <v>22</v>
      </c>
      <c r="B19" s="68"/>
      <c r="C19" s="14" t="s">
        <v>28</v>
      </c>
      <c r="D19" s="57"/>
      <c r="E19" s="58"/>
      <c r="F19" s="41"/>
      <c r="G19" s="77" t="s">
        <v>76</v>
      </c>
      <c r="H19" s="77"/>
      <c r="I19" s="21"/>
      <c r="J19" s="21"/>
      <c r="K19" s="21"/>
      <c r="L19" s="21"/>
      <c r="M19" s="21"/>
      <c r="N19" s="2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5" customFormat="1" x14ac:dyDescent="0.3">
      <c r="A20" s="75" t="s">
        <v>122</v>
      </c>
      <c r="B20" s="76"/>
      <c r="C20" s="14" t="s">
        <v>28</v>
      </c>
      <c r="D20" s="57" t="str">
        <f>IF(D19="yes","Yes/No", "N/A")</f>
        <v>N/A</v>
      </c>
      <c r="E20" s="58"/>
      <c r="F20" s="13"/>
      <c r="G20" s="24" t="s">
        <v>62</v>
      </c>
      <c r="H20" s="172"/>
      <c r="I20" s="21"/>
      <c r="J20" s="21"/>
      <c r="K20" s="21"/>
      <c r="L20" s="21"/>
      <c r="M20" s="21"/>
      <c r="N20" s="2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5" customFormat="1" ht="40.200000000000003" customHeight="1" x14ac:dyDescent="0.3">
      <c r="A21" s="182" t="s">
        <v>123</v>
      </c>
      <c r="B21" s="183"/>
      <c r="C21" s="168" t="s">
        <v>94</v>
      </c>
      <c r="D21" s="57" t="str">
        <f>IF(D19="yes","Required", "N/A")</f>
        <v>N/A</v>
      </c>
      <c r="E21" s="58"/>
      <c r="F21" s="13"/>
      <c r="G21" s="24" t="s">
        <v>61</v>
      </c>
      <c r="H21" s="172"/>
      <c r="I21" s="21"/>
      <c r="J21" s="21"/>
      <c r="K21" s="21"/>
      <c r="L21" s="21"/>
      <c r="M21" s="21"/>
      <c r="N21" s="2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5" customFormat="1" ht="13.2" customHeight="1" x14ac:dyDescent="0.3">
      <c r="A22" s="59" t="s">
        <v>58</v>
      </c>
      <c r="B22" s="60"/>
      <c r="C22" s="14" t="s">
        <v>28</v>
      </c>
      <c r="D22" s="57"/>
      <c r="E22" s="58"/>
      <c r="F22" s="9"/>
      <c r="G22" s="21"/>
      <c r="H22" s="21"/>
      <c r="I22" s="21"/>
      <c r="J22" s="21"/>
      <c r="K22" s="21"/>
      <c r="L22" s="21"/>
      <c r="M22" s="21"/>
      <c r="N22" s="2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5" customFormat="1" ht="40.200000000000003" customHeight="1" x14ac:dyDescent="0.3">
      <c r="A23" s="166" t="s">
        <v>92</v>
      </c>
      <c r="B23" s="167"/>
      <c r="C23" s="169" t="s">
        <v>95</v>
      </c>
      <c r="D23" s="160"/>
      <c r="E23" s="161"/>
      <c r="F23" s="9"/>
      <c r="G23" s="21"/>
      <c r="H23" s="21"/>
      <c r="I23" s="21"/>
      <c r="J23" s="21"/>
      <c r="K23" s="21"/>
      <c r="L23" s="21"/>
      <c r="M23" s="21"/>
      <c r="N23" s="2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5" customFormat="1" ht="13.95" customHeight="1" x14ac:dyDescent="0.3">
      <c r="A24" s="63" t="s">
        <v>23</v>
      </c>
      <c r="B24" s="64"/>
      <c r="C24" s="39" t="s">
        <v>77</v>
      </c>
      <c r="D24" s="128"/>
      <c r="E24" s="129"/>
      <c r="F24" s="42"/>
      <c r="G24" s="21"/>
      <c r="H24" s="21"/>
      <c r="I24" s="21"/>
      <c r="J24" s="21"/>
      <c r="K24" s="21"/>
      <c r="L24" s="21"/>
      <c r="M24" s="21"/>
      <c r="N24" s="2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4" customFormat="1" ht="14.4" customHeight="1" x14ac:dyDescent="0.3">
      <c r="A25" s="63" t="s">
        <v>24</v>
      </c>
      <c r="B25" s="64"/>
      <c r="C25" s="40" t="s">
        <v>96</v>
      </c>
      <c r="D25" s="57"/>
      <c r="E25" s="58"/>
      <c r="F25" s="9"/>
      <c r="G25" s="21"/>
      <c r="H25" s="21"/>
      <c r="I25" s="21"/>
      <c r="J25" s="21"/>
      <c r="K25" s="21"/>
      <c r="L25" s="21"/>
      <c r="M25" s="21"/>
      <c r="N25" s="2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5" customFormat="1" ht="42.75" customHeight="1" thickBot="1" x14ac:dyDescent="0.35">
      <c r="A26" s="126" t="s">
        <v>97</v>
      </c>
      <c r="B26" s="127"/>
      <c r="C26" s="38" t="s">
        <v>119</v>
      </c>
      <c r="D26" s="164"/>
      <c r="E26" s="165"/>
      <c r="F26" s="13"/>
      <c r="G26" s="21"/>
      <c r="H26" s="21"/>
      <c r="I26" s="21"/>
      <c r="J26" s="21"/>
      <c r="K26" s="21"/>
      <c r="L26" s="21"/>
      <c r="M26" s="21"/>
      <c r="N26" s="2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8" customFormat="1" ht="15.6" customHeight="1" x14ac:dyDescent="0.3">
      <c r="A27" s="103" t="s">
        <v>98</v>
      </c>
      <c r="B27" s="104"/>
      <c r="C27" s="105"/>
      <c r="D27" s="32" t="s">
        <v>10</v>
      </c>
      <c r="E27" s="158" t="s">
        <v>7</v>
      </c>
      <c r="F27" s="101" t="s">
        <v>8</v>
      </c>
      <c r="G27" s="170"/>
      <c r="H27" s="170"/>
      <c r="I27" s="170"/>
      <c r="J27" s="170"/>
      <c r="K27" s="170"/>
      <c r="L27" s="170"/>
      <c r="M27" s="170"/>
      <c r="N27" s="170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s="8" customFormat="1" ht="15.6" x14ac:dyDescent="0.3">
      <c r="A28" s="106"/>
      <c r="B28" s="107"/>
      <c r="C28" s="108"/>
      <c r="D28" s="50">
        <f ca="1">WORKDAY(C4,-7, Holidays!A1:A88)</f>
        <v>43230</v>
      </c>
      <c r="E28" s="159"/>
      <c r="F28" s="102"/>
      <c r="G28" s="170"/>
      <c r="H28" s="170"/>
      <c r="I28" s="170"/>
      <c r="J28" s="170"/>
      <c r="K28" s="170"/>
      <c r="L28" s="170"/>
      <c r="M28" s="170"/>
      <c r="N28" s="170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x14ac:dyDescent="0.3">
      <c r="A29" s="67" t="s">
        <v>30</v>
      </c>
      <c r="B29" s="68"/>
      <c r="C29" s="117" t="s">
        <v>99</v>
      </c>
      <c r="D29" s="118"/>
      <c r="E29" s="25" t="s">
        <v>12</v>
      </c>
      <c r="F29" s="9"/>
    </row>
    <row r="30" spans="1:34" s="5" customFormat="1" x14ac:dyDescent="0.3">
      <c r="A30" s="67" t="s">
        <v>31</v>
      </c>
      <c r="B30" s="68"/>
      <c r="C30" s="117" t="s">
        <v>100</v>
      </c>
      <c r="D30" s="118"/>
      <c r="E30" s="25" t="s">
        <v>12</v>
      </c>
      <c r="F30" s="9"/>
      <c r="G30" s="21"/>
      <c r="H30" s="21"/>
      <c r="I30" s="21"/>
      <c r="J30" s="21"/>
      <c r="K30" s="21"/>
      <c r="L30" s="21"/>
      <c r="M30" s="21"/>
      <c r="N30" s="2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5" customFormat="1" ht="15" thickBot="1" x14ac:dyDescent="0.35">
      <c r="A31" s="115" t="s">
        <v>87</v>
      </c>
      <c r="B31" s="116"/>
      <c r="C31" s="117" t="s">
        <v>86</v>
      </c>
      <c r="D31" s="118"/>
      <c r="E31" s="25" t="s">
        <v>12</v>
      </c>
      <c r="F31" s="9"/>
      <c r="G31" s="21"/>
      <c r="H31" s="21"/>
      <c r="I31" s="21"/>
      <c r="J31" s="21"/>
      <c r="K31" s="21"/>
      <c r="L31" s="21"/>
      <c r="M31" s="21"/>
      <c r="N31" s="2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8" customFormat="1" ht="16.2" customHeight="1" x14ac:dyDescent="0.3">
      <c r="A32" s="109" t="s">
        <v>57</v>
      </c>
      <c r="B32" s="110"/>
      <c r="C32" s="111"/>
      <c r="D32" s="32" t="s">
        <v>10</v>
      </c>
      <c r="E32" s="158" t="s">
        <v>7</v>
      </c>
      <c r="F32" s="101" t="s">
        <v>8</v>
      </c>
      <c r="G32" s="170"/>
      <c r="H32" s="170"/>
      <c r="I32" s="170"/>
      <c r="J32" s="170"/>
      <c r="K32" s="170"/>
      <c r="L32" s="170"/>
      <c r="M32" s="170"/>
      <c r="N32" s="170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8" customFormat="1" ht="15.6" x14ac:dyDescent="0.3">
      <c r="A33" s="112"/>
      <c r="B33" s="113"/>
      <c r="C33" s="114"/>
      <c r="D33" s="50">
        <f ca="1">WORKDAY(C4,-5, Holidays!A1:A88)</f>
        <v>43234</v>
      </c>
      <c r="E33" s="159"/>
      <c r="F33" s="102"/>
      <c r="G33" s="170"/>
      <c r="H33" s="170"/>
      <c r="I33" s="170"/>
      <c r="J33" s="170"/>
      <c r="K33" s="170"/>
      <c r="L33" s="170"/>
      <c r="M33" s="170"/>
      <c r="N33" s="170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4.4" customHeight="1" x14ac:dyDescent="0.3">
      <c r="A34" s="69" t="s">
        <v>29</v>
      </c>
      <c r="B34" s="70"/>
      <c r="C34" s="117" t="s">
        <v>68</v>
      </c>
      <c r="D34" s="118"/>
      <c r="E34" s="25" t="s">
        <v>13</v>
      </c>
      <c r="F34" s="9"/>
    </row>
    <row r="35" spans="1:34" ht="16.5" customHeight="1" x14ac:dyDescent="0.3">
      <c r="A35" s="69" t="s">
        <v>16</v>
      </c>
      <c r="B35" s="70"/>
      <c r="C35" s="119" t="s">
        <v>69</v>
      </c>
      <c r="D35" s="120"/>
      <c r="E35" s="26" t="s">
        <v>9</v>
      </c>
      <c r="F35" s="9"/>
    </row>
    <row r="36" spans="1:34" ht="14.4" customHeight="1" x14ac:dyDescent="0.3">
      <c r="A36" s="69" t="s">
        <v>33</v>
      </c>
      <c r="B36" s="70"/>
      <c r="C36" s="53" t="s">
        <v>106</v>
      </c>
      <c r="D36" s="52" t="s">
        <v>107</v>
      </c>
      <c r="E36" s="26" t="s">
        <v>9</v>
      </c>
      <c r="F36" s="9"/>
      <c r="J36" s="181"/>
    </row>
    <row r="37" spans="1:34" ht="15" customHeight="1" x14ac:dyDescent="0.3">
      <c r="A37" s="69" t="s">
        <v>35</v>
      </c>
      <c r="B37" s="70"/>
      <c r="C37" s="53" t="s">
        <v>116</v>
      </c>
      <c r="D37" s="52" t="s">
        <v>67</v>
      </c>
      <c r="E37" s="27" t="s">
        <v>9</v>
      </c>
      <c r="F37" s="9"/>
      <c r="J37" s="181"/>
    </row>
    <row r="38" spans="1:34" ht="31.8" customHeight="1" x14ac:dyDescent="0.3">
      <c r="A38" s="59" t="s">
        <v>34</v>
      </c>
      <c r="B38" s="60"/>
      <c r="C38" s="121" t="s">
        <v>70</v>
      </c>
      <c r="D38" s="122"/>
      <c r="E38" s="28" t="s">
        <v>9</v>
      </c>
      <c r="F38" s="9"/>
    </row>
    <row r="39" spans="1:34" ht="30" customHeight="1" x14ac:dyDescent="0.3">
      <c r="A39" s="59" t="s">
        <v>36</v>
      </c>
      <c r="B39" s="60"/>
      <c r="C39" s="71" t="s">
        <v>118</v>
      </c>
      <c r="D39" s="72"/>
      <c r="E39" s="28" t="s">
        <v>13</v>
      </c>
      <c r="F39" s="11"/>
    </row>
    <row r="40" spans="1:34" ht="14.4" customHeight="1" x14ac:dyDescent="0.3">
      <c r="A40" s="69" t="s">
        <v>17</v>
      </c>
      <c r="B40" s="70"/>
      <c r="C40" s="117" t="s">
        <v>18</v>
      </c>
      <c r="D40" s="118"/>
      <c r="E40" s="28" t="s">
        <v>9</v>
      </c>
      <c r="F40" s="11"/>
    </row>
    <row r="41" spans="1:34" ht="14.4" customHeight="1" x14ac:dyDescent="0.3">
      <c r="A41" s="69" t="s">
        <v>39</v>
      </c>
      <c r="B41" s="70"/>
      <c r="C41" s="117" t="s">
        <v>101</v>
      </c>
      <c r="D41" s="118"/>
      <c r="E41" s="26" t="s">
        <v>9</v>
      </c>
      <c r="F41" s="9"/>
    </row>
    <row r="42" spans="1:34" s="5" customFormat="1" ht="14.4" customHeight="1" x14ac:dyDescent="0.3">
      <c r="A42" s="69" t="s">
        <v>40</v>
      </c>
      <c r="B42" s="70"/>
      <c r="C42" s="117" t="s">
        <v>102</v>
      </c>
      <c r="D42" s="118"/>
      <c r="E42" s="26" t="s">
        <v>9</v>
      </c>
      <c r="F42" s="9"/>
      <c r="G42" s="21"/>
      <c r="H42" s="21"/>
      <c r="I42" s="21"/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5" customFormat="1" ht="14.4" customHeight="1" x14ac:dyDescent="0.3">
      <c r="A43" s="67" t="s">
        <v>32</v>
      </c>
      <c r="B43" s="68"/>
      <c r="C43" s="130" t="s">
        <v>64</v>
      </c>
      <c r="D43" s="66"/>
      <c r="E43" s="30" t="s">
        <v>50</v>
      </c>
      <c r="F43" s="16"/>
      <c r="G43" s="21"/>
      <c r="H43" s="21"/>
      <c r="I43" s="21"/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5" customFormat="1" ht="15" customHeight="1" x14ac:dyDescent="0.3">
      <c r="A44" s="34"/>
      <c r="B44" s="35" t="s">
        <v>60</v>
      </c>
      <c r="C44" s="123" t="str">
        <f>IF(D22="yes", "REQUIRED", "N/A")</f>
        <v>N/A</v>
      </c>
      <c r="D44" s="124"/>
      <c r="E44" s="124"/>
      <c r="F44" s="125"/>
      <c r="G44" s="21" t="s">
        <v>26</v>
      </c>
      <c r="H44" s="21"/>
      <c r="I44" s="21"/>
      <c r="J44" s="21"/>
      <c r="K44" s="21"/>
      <c r="L44" s="21"/>
      <c r="M44" s="21"/>
      <c r="N44" s="2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5" customFormat="1" x14ac:dyDescent="0.3">
      <c r="A45" s="12" t="s">
        <v>53</v>
      </c>
      <c r="B45" s="36" t="s">
        <v>25</v>
      </c>
      <c r="C45" s="65" t="s">
        <v>6</v>
      </c>
      <c r="D45" s="66"/>
      <c r="E45" s="29" t="s">
        <v>13</v>
      </c>
      <c r="F45" s="9"/>
      <c r="G45" s="21"/>
      <c r="H45" s="21"/>
      <c r="I45" s="21"/>
      <c r="J45" s="21"/>
      <c r="K45" s="21"/>
      <c r="L45" s="21"/>
      <c r="M45" s="21"/>
      <c r="N45" s="2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5" customFormat="1" x14ac:dyDescent="0.3">
      <c r="A46" s="12" t="s">
        <v>54</v>
      </c>
      <c r="B46" s="36" t="s">
        <v>1</v>
      </c>
      <c r="C46" s="65" t="s">
        <v>63</v>
      </c>
      <c r="D46" s="66"/>
      <c r="E46" s="29" t="s">
        <v>13</v>
      </c>
      <c r="F46" s="9"/>
      <c r="G46" s="21"/>
      <c r="H46" s="21"/>
      <c r="I46" s="21"/>
      <c r="J46" s="21"/>
      <c r="K46" s="21"/>
      <c r="L46" s="21"/>
      <c r="M46" s="21"/>
      <c r="N46" s="2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5" customFormat="1" x14ac:dyDescent="0.3">
      <c r="A47" s="12" t="s">
        <v>55</v>
      </c>
      <c r="B47" s="36" t="s">
        <v>2</v>
      </c>
      <c r="C47" s="65" t="s">
        <v>103</v>
      </c>
      <c r="D47" s="66"/>
      <c r="E47" s="29" t="s">
        <v>13</v>
      </c>
      <c r="F47" s="9"/>
      <c r="G47" s="21"/>
      <c r="H47" s="21"/>
      <c r="I47" s="21"/>
      <c r="J47" s="21"/>
      <c r="K47" s="21"/>
      <c r="L47" s="21"/>
      <c r="M47" s="21"/>
      <c r="N47" s="2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5" customFormat="1" x14ac:dyDescent="0.3">
      <c r="A48" s="12" t="s">
        <v>56</v>
      </c>
      <c r="B48" s="43" t="s">
        <v>3</v>
      </c>
      <c r="C48" s="44" t="s">
        <v>4</v>
      </c>
      <c r="D48" s="45"/>
      <c r="E48" s="29" t="s">
        <v>13</v>
      </c>
      <c r="F48" s="9"/>
      <c r="G48" s="21"/>
      <c r="H48" s="21"/>
      <c r="I48" s="21"/>
      <c r="J48" s="21"/>
      <c r="K48" s="21"/>
      <c r="L48" s="21"/>
      <c r="M48" s="21"/>
      <c r="N48" s="2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s="5" customFormat="1" x14ac:dyDescent="0.3">
      <c r="A49" s="12" t="s">
        <v>78</v>
      </c>
      <c r="B49" s="43" t="s">
        <v>80</v>
      </c>
      <c r="C49" s="54" t="s">
        <v>106</v>
      </c>
      <c r="D49" s="155" t="s">
        <v>107</v>
      </c>
      <c r="E49" s="29" t="s">
        <v>13</v>
      </c>
      <c r="F49" s="9"/>
      <c r="G49" s="21"/>
      <c r="H49" s="21"/>
      <c r="I49" s="21"/>
      <c r="J49" s="21"/>
      <c r="K49" s="21"/>
      <c r="L49" s="21"/>
      <c r="M49" s="21"/>
      <c r="N49" s="2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s="5" customFormat="1" x14ac:dyDescent="0.3">
      <c r="A50" s="12" t="s">
        <v>79</v>
      </c>
      <c r="B50" s="43" t="s">
        <v>82</v>
      </c>
      <c r="C50" s="54" t="s">
        <v>108</v>
      </c>
      <c r="D50" s="155" t="s">
        <v>67</v>
      </c>
      <c r="E50" s="29" t="s">
        <v>13</v>
      </c>
      <c r="F50" s="9"/>
      <c r="G50" s="21"/>
      <c r="H50" s="21"/>
      <c r="I50" s="21"/>
      <c r="J50" s="21"/>
      <c r="K50" s="21"/>
      <c r="L50" s="21"/>
      <c r="M50" s="21"/>
      <c r="N50" s="2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s="5" customFormat="1" x14ac:dyDescent="0.3">
      <c r="A51" s="12" t="s">
        <v>81</v>
      </c>
      <c r="B51" s="43" t="s">
        <v>104</v>
      </c>
      <c r="C51" s="44" t="s">
        <v>88</v>
      </c>
      <c r="D51" s="45"/>
      <c r="E51" s="29" t="s">
        <v>13</v>
      </c>
      <c r="F51" s="9"/>
      <c r="G51" s="21"/>
      <c r="H51" s="21"/>
      <c r="I51" s="21"/>
      <c r="J51" s="21"/>
      <c r="K51" s="21"/>
      <c r="L51" s="21"/>
      <c r="M51" s="21"/>
      <c r="N51" s="2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5" customFormat="1" x14ac:dyDescent="0.3">
      <c r="A52" s="12" t="s">
        <v>83</v>
      </c>
      <c r="B52" s="43" t="s">
        <v>85</v>
      </c>
      <c r="C52" s="65" t="s">
        <v>120</v>
      </c>
      <c r="D52" s="66"/>
      <c r="E52" s="29" t="s">
        <v>13</v>
      </c>
      <c r="F52" s="9"/>
      <c r="G52" s="21"/>
      <c r="H52" s="21"/>
      <c r="I52" s="21"/>
      <c r="J52" s="21"/>
      <c r="K52" s="21"/>
      <c r="L52" s="21"/>
      <c r="M52" s="21"/>
      <c r="N52" s="2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3" customFormat="1" ht="28.8" customHeight="1" thickBot="1" x14ac:dyDescent="0.35">
      <c r="A53" s="154" t="s">
        <v>84</v>
      </c>
      <c r="B53" s="133" t="s">
        <v>105</v>
      </c>
      <c r="C53" s="131" t="s">
        <v>121</v>
      </c>
      <c r="D53" s="132"/>
      <c r="E53" s="29" t="s">
        <v>13</v>
      </c>
      <c r="F53" s="9"/>
      <c r="G53" s="21"/>
      <c r="H53" s="21"/>
      <c r="I53" s="21"/>
      <c r="J53" s="21"/>
      <c r="K53" s="21"/>
      <c r="L53" s="21"/>
      <c r="M53" s="21"/>
      <c r="N53" s="2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s="8" customFormat="1" ht="15.6" x14ac:dyDescent="0.3">
      <c r="A54" s="103" t="s">
        <v>48</v>
      </c>
      <c r="B54" s="104"/>
      <c r="C54" s="105"/>
      <c r="D54" s="33" t="s">
        <v>10</v>
      </c>
      <c r="E54" s="158" t="s">
        <v>7</v>
      </c>
      <c r="F54" s="101" t="s">
        <v>8</v>
      </c>
      <c r="G54" s="170"/>
      <c r="H54" s="170"/>
      <c r="I54" s="170"/>
      <c r="J54" s="170"/>
      <c r="K54" s="170"/>
      <c r="L54" s="170"/>
      <c r="M54" s="170"/>
      <c r="N54" s="170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s="8" customFormat="1" ht="15.6" x14ac:dyDescent="0.3">
      <c r="A55" s="106"/>
      <c r="B55" s="107"/>
      <c r="C55" s="108"/>
      <c r="D55" s="51">
        <f ca="1">WORKDAY(C4,-2, Holidays!A1:A88)</f>
        <v>43237</v>
      </c>
      <c r="E55" s="159"/>
      <c r="F55" s="102"/>
      <c r="G55" s="170"/>
      <c r="H55" s="170"/>
      <c r="I55" s="170"/>
      <c r="J55" s="170"/>
      <c r="K55" s="170"/>
      <c r="L55" s="170"/>
      <c r="M55" s="170"/>
      <c r="N55" s="170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s="4" customFormat="1" x14ac:dyDescent="0.3">
      <c r="A56" s="134" t="s">
        <v>51</v>
      </c>
      <c r="B56" s="135"/>
      <c r="C56" s="142" t="s">
        <v>109</v>
      </c>
      <c r="D56" s="143"/>
      <c r="E56" s="148" t="s">
        <v>9</v>
      </c>
      <c r="F56" s="151"/>
      <c r="G56" s="21"/>
      <c r="H56" s="21"/>
      <c r="I56" s="21"/>
      <c r="J56" s="21"/>
      <c r="K56" s="21"/>
      <c r="L56" s="21"/>
      <c r="M56" s="21"/>
      <c r="N56" s="2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5" customFormat="1" x14ac:dyDescent="0.3">
      <c r="A57" s="136"/>
      <c r="B57" s="137"/>
      <c r="C57" s="140" t="s">
        <v>113</v>
      </c>
      <c r="D57" s="141"/>
      <c r="E57" s="149"/>
      <c r="F57" s="152"/>
      <c r="G57" s="21"/>
      <c r="H57" s="21"/>
      <c r="I57" s="21"/>
      <c r="J57" s="21"/>
      <c r="K57" s="21"/>
      <c r="L57" s="21"/>
      <c r="M57" s="21"/>
      <c r="N57" s="2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s="5" customFormat="1" x14ac:dyDescent="0.3">
      <c r="A58" s="136"/>
      <c r="B58" s="137"/>
      <c r="C58" s="140" t="s">
        <v>114</v>
      </c>
      <c r="D58" s="141"/>
      <c r="E58" s="149"/>
      <c r="F58" s="152"/>
      <c r="G58" s="21"/>
      <c r="H58" s="21"/>
      <c r="I58" s="21"/>
      <c r="J58" s="21"/>
      <c r="K58" s="21"/>
      <c r="L58" s="21"/>
      <c r="M58" s="21"/>
      <c r="N58" s="2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s="5" customFormat="1" x14ac:dyDescent="0.3">
      <c r="A59" s="136"/>
      <c r="B59" s="137"/>
      <c r="C59" s="140" t="s">
        <v>115</v>
      </c>
      <c r="D59" s="141"/>
      <c r="E59" s="149"/>
      <c r="F59" s="152"/>
      <c r="G59" s="21"/>
      <c r="H59" s="21"/>
      <c r="I59" s="21"/>
      <c r="J59" s="21"/>
      <c r="K59" s="21"/>
      <c r="L59" s="21"/>
      <c r="M59" s="21"/>
      <c r="N59" s="2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s="5" customFormat="1" x14ac:dyDescent="0.3">
      <c r="A60" s="136"/>
      <c r="B60" s="137"/>
      <c r="C60" s="144" t="s">
        <v>110</v>
      </c>
      <c r="D60" s="141"/>
      <c r="E60" s="149"/>
      <c r="F60" s="152"/>
      <c r="G60" s="21"/>
      <c r="H60" s="21"/>
      <c r="I60" s="21"/>
      <c r="J60" s="21"/>
      <c r="K60" s="21"/>
      <c r="L60" s="21"/>
      <c r="M60" s="21"/>
      <c r="N60" s="2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s="5" customFormat="1" ht="17.399999999999999" customHeight="1" x14ac:dyDescent="0.3">
      <c r="A61" s="136"/>
      <c r="B61" s="137"/>
      <c r="C61" s="147" t="s">
        <v>111</v>
      </c>
      <c r="D61" s="141"/>
      <c r="E61" s="149"/>
      <c r="F61" s="152"/>
      <c r="G61" s="21"/>
      <c r="H61" s="21"/>
      <c r="I61" s="21"/>
      <c r="J61" s="21"/>
      <c r="K61" s="21"/>
      <c r="L61" s="21"/>
      <c r="M61" s="21"/>
      <c r="N61" s="2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s="5" customFormat="1" x14ac:dyDescent="0.3">
      <c r="A62" s="138"/>
      <c r="B62" s="139"/>
      <c r="C62" s="146" t="s">
        <v>112</v>
      </c>
      <c r="D62" s="145"/>
      <c r="E62" s="150"/>
      <c r="F62" s="153"/>
      <c r="G62" s="21"/>
      <c r="H62" s="21"/>
      <c r="I62" s="21"/>
      <c r="J62" s="21"/>
      <c r="K62" s="21"/>
      <c r="L62" s="21"/>
      <c r="M62" s="21"/>
      <c r="N62" s="2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5" thickBot="1" x14ac:dyDescent="0.35">
      <c r="A63" s="61" t="s">
        <v>65</v>
      </c>
      <c r="B63" s="62"/>
      <c r="C63" s="73" t="s">
        <v>19</v>
      </c>
      <c r="D63" s="74"/>
      <c r="E63" s="31" t="s">
        <v>9</v>
      </c>
      <c r="F63" s="10"/>
    </row>
    <row r="64" spans="1:34" s="171" customFormat="1" x14ac:dyDescent="0.3">
      <c r="A64" s="173"/>
      <c r="B64" s="174" t="s">
        <v>37</v>
      </c>
      <c r="C64" s="175"/>
      <c r="D64" s="175"/>
      <c r="E64" s="175"/>
      <c r="F64" s="175"/>
    </row>
    <row r="65" spans="2:6" s="171" customFormat="1" x14ac:dyDescent="0.3">
      <c r="D65" s="176"/>
      <c r="E65" s="177"/>
      <c r="F65" s="178"/>
    </row>
    <row r="66" spans="2:6" s="171" customFormat="1" x14ac:dyDescent="0.3">
      <c r="D66" s="176"/>
      <c r="E66" s="177"/>
      <c r="F66" s="178"/>
    </row>
    <row r="67" spans="2:6" s="171" customFormat="1" x14ac:dyDescent="0.3">
      <c r="D67" s="176"/>
      <c r="E67" s="177"/>
      <c r="F67" s="178"/>
    </row>
    <row r="68" spans="2:6" s="171" customFormat="1" x14ac:dyDescent="0.3">
      <c r="B68" s="179"/>
      <c r="C68" s="180"/>
      <c r="D68" s="176"/>
      <c r="E68" s="177"/>
      <c r="F68" s="178"/>
    </row>
    <row r="69" spans="2:6" s="171" customFormat="1" x14ac:dyDescent="0.3">
      <c r="B69" s="180"/>
      <c r="D69" s="179"/>
      <c r="E69" s="179"/>
      <c r="F69" s="179"/>
    </row>
    <row r="70" spans="2:6" s="21" customFormat="1" x14ac:dyDescent="0.3">
      <c r="D70" s="18"/>
      <c r="E70" s="18"/>
      <c r="F70" s="18"/>
    </row>
    <row r="71" spans="2:6" s="21" customFormat="1" x14ac:dyDescent="0.3">
      <c r="D71" s="18"/>
      <c r="E71" s="18"/>
      <c r="F71" s="18"/>
    </row>
    <row r="72" spans="2:6" s="21" customFormat="1" x14ac:dyDescent="0.3">
      <c r="D72" s="18"/>
      <c r="E72" s="18"/>
      <c r="F72" s="18"/>
    </row>
    <row r="73" spans="2:6" s="21" customFormat="1" x14ac:dyDescent="0.3">
      <c r="D73" s="18"/>
      <c r="E73" s="18"/>
      <c r="F73" s="18"/>
    </row>
    <row r="74" spans="2:6" s="21" customFormat="1" x14ac:dyDescent="0.3">
      <c r="C74" s="17"/>
      <c r="D74" s="18"/>
      <c r="E74" s="18"/>
      <c r="F74" s="18"/>
    </row>
    <row r="75" spans="2:6" s="21" customFormat="1" x14ac:dyDescent="0.3">
      <c r="C75" s="17"/>
      <c r="D75" s="18"/>
      <c r="E75" s="18"/>
      <c r="F75" s="18"/>
    </row>
    <row r="76" spans="2:6" s="21" customFormat="1" x14ac:dyDescent="0.3">
      <c r="D76" s="18"/>
      <c r="E76" s="18"/>
      <c r="F76" s="18"/>
    </row>
    <row r="77" spans="2:6" s="21" customFormat="1" x14ac:dyDescent="0.3">
      <c r="D77" s="18"/>
      <c r="E77" s="18"/>
      <c r="F77" s="18"/>
    </row>
    <row r="78" spans="2:6" s="21" customFormat="1" x14ac:dyDescent="0.3">
      <c r="D78" s="18"/>
      <c r="E78" s="18"/>
      <c r="F78" s="18"/>
    </row>
    <row r="79" spans="2:6" s="21" customFormat="1" x14ac:dyDescent="0.3">
      <c r="D79" s="18"/>
      <c r="E79" s="18"/>
      <c r="F79" s="18"/>
    </row>
    <row r="80" spans="2:6" s="21" customFormat="1" x14ac:dyDescent="0.3">
      <c r="D80" s="18"/>
      <c r="E80" s="18"/>
      <c r="F80" s="18"/>
    </row>
    <row r="81" spans="4:6" s="21" customFormat="1" x14ac:dyDescent="0.3">
      <c r="D81" s="18"/>
      <c r="E81" s="18"/>
      <c r="F81" s="18"/>
    </row>
    <row r="82" spans="4:6" s="21" customFormat="1" x14ac:dyDescent="0.3">
      <c r="D82" s="18"/>
      <c r="E82" s="18"/>
      <c r="F82" s="18"/>
    </row>
    <row r="83" spans="4:6" s="21" customFormat="1" x14ac:dyDescent="0.3">
      <c r="D83" s="18"/>
      <c r="E83" s="18"/>
      <c r="F83" s="18"/>
    </row>
    <row r="84" spans="4:6" s="21" customFormat="1" x14ac:dyDescent="0.3">
      <c r="D84" s="18"/>
      <c r="E84" s="18"/>
      <c r="F84" s="18"/>
    </row>
    <row r="85" spans="4:6" s="21" customFormat="1" x14ac:dyDescent="0.3">
      <c r="D85" s="18"/>
      <c r="E85" s="18"/>
      <c r="F85" s="18"/>
    </row>
  </sheetData>
  <mergeCells count="94">
    <mergeCell ref="A56:B62"/>
    <mergeCell ref="E56:E62"/>
    <mergeCell ref="F56:F62"/>
    <mergeCell ref="D16:E16"/>
    <mergeCell ref="D17:E17"/>
    <mergeCell ref="D26:E26"/>
    <mergeCell ref="D18:E18"/>
    <mergeCell ref="C43:D43"/>
    <mergeCell ref="A40:B40"/>
    <mergeCell ref="A41:B41"/>
    <mergeCell ref="D25:E25"/>
    <mergeCell ref="A26:B26"/>
    <mergeCell ref="A24:B24"/>
    <mergeCell ref="D24:E24"/>
    <mergeCell ref="E27:E28"/>
    <mergeCell ref="A37:B37"/>
    <mergeCell ref="F54:F55"/>
    <mergeCell ref="C34:D34"/>
    <mergeCell ref="C35:D35"/>
    <mergeCell ref="C38:D38"/>
    <mergeCell ref="C39:D39"/>
    <mergeCell ref="C40:D40"/>
    <mergeCell ref="C41:D41"/>
    <mergeCell ref="C42:D42"/>
    <mergeCell ref="C45:D45"/>
    <mergeCell ref="C46:D46"/>
    <mergeCell ref="C47:D47"/>
    <mergeCell ref="C53:D53"/>
    <mergeCell ref="C44:F44"/>
    <mergeCell ref="A54:C55"/>
    <mergeCell ref="A38:B38"/>
    <mergeCell ref="A39:B39"/>
    <mergeCell ref="F27:F28"/>
    <mergeCell ref="A27:C28"/>
    <mergeCell ref="A32:C33"/>
    <mergeCell ref="E32:E33"/>
    <mergeCell ref="F32:F33"/>
    <mergeCell ref="A29:B29"/>
    <mergeCell ref="A31:B31"/>
    <mergeCell ref="A30:B30"/>
    <mergeCell ref="C30:D30"/>
    <mergeCell ref="C29:D29"/>
    <mergeCell ref="C31:D31"/>
    <mergeCell ref="C7:F7"/>
    <mergeCell ref="E5:F5"/>
    <mergeCell ref="A11:B11"/>
    <mergeCell ref="A12:B12"/>
    <mergeCell ref="C5:D5"/>
    <mergeCell ref="A8:B9"/>
    <mergeCell ref="D8:E9"/>
    <mergeCell ref="F8:F9"/>
    <mergeCell ref="D10:E10"/>
    <mergeCell ref="D11:E11"/>
    <mergeCell ref="D12:E12"/>
    <mergeCell ref="A10:B10"/>
    <mergeCell ref="A1:D1"/>
    <mergeCell ref="E3:F3"/>
    <mergeCell ref="C2:D2"/>
    <mergeCell ref="C3:D3"/>
    <mergeCell ref="E4:F4"/>
    <mergeCell ref="A2:B2"/>
    <mergeCell ref="A4:B4"/>
    <mergeCell ref="E2:F2"/>
    <mergeCell ref="A14:B14"/>
    <mergeCell ref="A20:B20"/>
    <mergeCell ref="G19:H19"/>
    <mergeCell ref="D22:E22"/>
    <mergeCell ref="D23:E23"/>
    <mergeCell ref="D19:E19"/>
    <mergeCell ref="D20:E20"/>
    <mergeCell ref="D21:E21"/>
    <mergeCell ref="A21:B21"/>
    <mergeCell ref="A15:B15"/>
    <mergeCell ref="A18:B18"/>
    <mergeCell ref="A17:B17"/>
    <mergeCell ref="A16:B16"/>
    <mergeCell ref="A19:B19"/>
    <mergeCell ref="D14:E14"/>
    <mergeCell ref="D15:E15"/>
    <mergeCell ref="D13:E13"/>
    <mergeCell ref="A13:B13"/>
    <mergeCell ref="A63:B63"/>
    <mergeCell ref="A25:B25"/>
    <mergeCell ref="A23:B23"/>
    <mergeCell ref="A22:B22"/>
    <mergeCell ref="C52:D52"/>
    <mergeCell ref="A43:B43"/>
    <mergeCell ref="A42:B42"/>
    <mergeCell ref="E54:E55"/>
    <mergeCell ref="C56:D56"/>
    <mergeCell ref="C63:D63"/>
    <mergeCell ref="A34:B34"/>
    <mergeCell ref="A35:B35"/>
    <mergeCell ref="A36:B36"/>
  </mergeCells>
  <dataValidations xWindow="1460" yWindow="549" count="2">
    <dataValidation type="list" allowBlank="1" showInputMessage="1" showErrorMessage="1" prompt="Choose from dropdown" sqref="D22:E22 D14:E19">
      <formula1>"yes, no"</formula1>
    </dataValidation>
    <dataValidation type="list" allowBlank="1" showInputMessage="1" showErrorMessage="1" prompt="Choose from dropdown" sqref="D20:E20">
      <formula1>"yes, no"</formula1>
    </dataValidation>
  </dataValidations>
  <hyperlinks>
    <hyperlink ref="C6" r:id="rId1"/>
    <hyperlink ref="C24" r:id="rId2"/>
    <hyperlink ref="D37" r:id="rId3"/>
    <hyperlink ref="D36" r:id="rId4"/>
    <hyperlink ref="D49" r:id="rId5"/>
    <hyperlink ref="D50" r:id="rId6"/>
  </hyperlinks>
  <pageMargins left="0" right="0" top="0.25" bottom="0.25" header="0.3" footer="0.3"/>
  <pageSetup scale="55" orientation="portrait" horizontalDpi="4294967295" verticalDpi="4294967295" r:id="rId7"/>
  <legacyDrawing r:id="rId8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J28" sqref="J28"/>
    </sheetView>
  </sheetViews>
  <sheetFormatPr defaultRowHeight="14.4" x14ac:dyDescent="0.3"/>
  <cols>
    <col min="1" max="1" width="10.5546875" bestFit="1" customWidth="1"/>
  </cols>
  <sheetData>
    <row r="1" spans="1:5" x14ac:dyDescent="0.3">
      <c r="A1" s="55">
        <v>43101</v>
      </c>
      <c r="E1" s="55" t="e">
        <f>WORKDAY(1/5/2019,-10,A1:A88)</f>
        <v>#NUM!</v>
      </c>
    </row>
    <row r="2" spans="1:5" x14ac:dyDescent="0.3">
      <c r="A2" s="55">
        <v>43115</v>
      </c>
    </row>
    <row r="3" spans="1:5" x14ac:dyDescent="0.3">
      <c r="A3" s="55">
        <v>43248</v>
      </c>
    </row>
    <row r="4" spans="1:5" x14ac:dyDescent="0.3">
      <c r="A4" s="55">
        <v>43285</v>
      </c>
    </row>
    <row r="5" spans="1:5" x14ac:dyDescent="0.3">
      <c r="A5" s="55">
        <v>43346</v>
      </c>
    </row>
    <row r="6" spans="1:5" x14ac:dyDescent="0.3">
      <c r="A6" s="55">
        <v>43426</v>
      </c>
    </row>
    <row r="7" spans="1:5" x14ac:dyDescent="0.3">
      <c r="A7" s="55">
        <v>43427</v>
      </c>
    </row>
    <row r="8" spans="1:5" x14ac:dyDescent="0.3">
      <c r="A8" s="55">
        <v>43458</v>
      </c>
    </row>
    <row r="9" spans="1:5" x14ac:dyDescent="0.3">
      <c r="A9" s="55">
        <v>43459</v>
      </c>
    </row>
    <row r="10" spans="1:5" x14ac:dyDescent="0.3">
      <c r="A10" s="55">
        <v>43460</v>
      </c>
    </row>
    <row r="11" spans="1:5" x14ac:dyDescent="0.3">
      <c r="A11" s="55">
        <v>43461</v>
      </c>
    </row>
    <row r="12" spans="1:5" x14ac:dyDescent="0.3">
      <c r="A12" s="55">
        <v>43462</v>
      </c>
    </row>
    <row r="13" spans="1:5" x14ac:dyDescent="0.3">
      <c r="A13" s="55">
        <v>43465</v>
      </c>
    </row>
    <row r="14" spans="1:5" x14ac:dyDescent="0.3">
      <c r="A14" s="56">
        <v>43466</v>
      </c>
    </row>
    <row r="15" spans="1:5" x14ac:dyDescent="0.3">
      <c r="A15" s="56">
        <v>43486</v>
      </c>
    </row>
    <row r="16" spans="1:5" x14ac:dyDescent="0.3">
      <c r="A16" s="56">
        <v>43612</v>
      </c>
    </row>
    <row r="17" spans="1:1" x14ac:dyDescent="0.3">
      <c r="A17" s="56">
        <v>43650</v>
      </c>
    </row>
    <row r="18" spans="1:1" x14ac:dyDescent="0.3">
      <c r="A18" s="56">
        <v>43710</v>
      </c>
    </row>
    <row r="19" spans="1:1" x14ac:dyDescent="0.3">
      <c r="A19" s="56">
        <v>43797</v>
      </c>
    </row>
    <row r="20" spans="1:1" x14ac:dyDescent="0.3">
      <c r="A20" s="56">
        <v>43798</v>
      </c>
    </row>
    <row r="21" spans="1:1" x14ac:dyDescent="0.3">
      <c r="A21" s="56">
        <v>43823</v>
      </c>
    </row>
    <row r="22" spans="1:1" x14ac:dyDescent="0.3">
      <c r="A22" s="56">
        <v>43824</v>
      </c>
    </row>
    <row r="23" spans="1:1" x14ac:dyDescent="0.3">
      <c r="A23" s="56">
        <v>43825</v>
      </c>
    </row>
    <row r="24" spans="1:1" x14ac:dyDescent="0.3">
      <c r="A24" s="56">
        <v>43826</v>
      </c>
    </row>
    <row r="25" spans="1:1" x14ac:dyDescent="0.3">
      <c r="A25" s="56">
        <v>43829</v>
      </c>
    </row>
    <row r="26" spans="1:1" x14ac:dyDescent="0.3">
      <c r="A26" s="56">
        <v>43830</v>
      </c>
    </row>
    <row r="27" spans="1:1" x14ac:dyDescent="0.3">
      <c r="A27" s="56">
        <v>43831</v>
      </c>
    </row>
    <row r="28" spans="1:1" x14ac:dyDescent="0.3">
      <c r="A28" s="56">
        <v>43850</v>
      </c>
    </row>
    <row r="29" spans="1:1" x14ac:dyDescent="0.3">
      <c r="A29" s="56">
        <v>43976</v>
      </c>
    </row>
    <row r="30" spans="1:1" x14ac:dyDescent="0.3">
      <c r="A30" s="56">
        <v>44015</v>
      </c>
    </row>
    <row r="31" spans="1:1" x14ac:dyDescent="0.3">
      <c r="A31" s="56">
        <v>44081</v>
      </c>
    </row>
    <row r="32" spans="1:1" x14ac:dyDescent="0.3">
      <c r="A32" s="56">
        <v>44161</v>
      </c>
    </row>
    <row r="33" spans="1:1" x14ac:dyDescent="0.3">
      <c r="A33" s="56">
        <v>44162</v>
      </c>
    </row>
    <row r="34" spans="1:1" x14ac:dyDescent="0.3">
      <c r="A34" s="56">
        <v>44189</v>
      </c>
    </row>
    <row r="35" spans="1:1" x14ac:dyDescent="0.3">
      <c r="A35" s="56">
        <v>44190</v>
      </c>
    </row>
    <row r="36" spans="1:1" x14ac:dyDescent="0.3">
      <c r="A36" s="56">
        <v>44193</v>
      </c>
    </row>
    <row r="37" spans="1:1" x14ac:dyDescent="0.3">
      <c r="A37" s="56">
        <v>44194</v>
      </c>
    </row>
    <row r="38" spans="1:1" x14ac:dyDescent="0.3">
      <c r="A38" s="56">
        <v>44195</v>
      </c>
    </row>
    <row r="39" spans="1:1" x14ac:dyDescent="0.3">
      <c r="A39" s="56">
        <v>44196</v>
      </c>
    </row>
    <row r="40" spans="1:1" x14ac:dyDescent="0.3">
      <c r="A40" s="56">
        <v>44197</v>
      </c>
    </row>
    <row r="41" spans="1:1" x14ac:dyDescent="0.3">
      <c r="A41" s="56">
        <v>44214</v>
      </c>
    </row>
    <row r="42" spans="1:1" x14ac:dyDescent="0.3">
      <c r="A42" s="56">
        <v>44347</v>
      </c>
    </row>
    <row r="43" spans="1:1" x14ac:dyDescent="0.3">
      <c r="A43" s="56">
        <v>44382</v>
      </c>
    </row>
    <row r="44" spans="1:1" x14ac:dyDescent="0.3">
      <c r="A44" s="56">
        <v>44445</v>
      </c>
    </row>
    <row r="45" spans="1:1" x14ac:dyDescent="0.3">
      <c r="A45" s="56">
        <v>44525</v>
      </c>
    </row>
    <row r="46" spans="1:1" x14ac:dyDescent="0.3">
      <c r="A46" s="56">
        <v>44526</v>
      </c>
    </row>
    <row r="47" spans="1:1" x14ac:dyDescent="0.3">
      <c r="A47" s="56">
        <v>44554</v>
      </c>
    </row>
    <row r="48" spans="1:1" x14ac:dyDescent="0.3">
      <c r="A48" s="56">
        <v>44557</v>
      </c>
    </row>
    <row r="49" spans="1:1" x14ac:dyDescent="0.3">
      <c r="A49" s="56">
        <v>44558</v>
      </c>
    </row>
    <row r="50" spans="1:1" x14ac:dyDescent="0.3">
      <c r="A50" s="56">
        <v>44559</v>
      </c>
    </row>
    <row r="51" spans="1:1" x14ac:dyDescent="0.3">
      <c r="A51" s="56">
        <v>44560</v>
      </c>
    </row>
    <row r="52" spans="1:1" x14ac:dyDescent="0.3">
      <c r="A52" s="56">
        <v>44561</v>
      </c>
    </row>
    <row r="53" spans="1:1" x14ac:dyDescent="0.3">
      <c r="A53" s="56">
        <v>44578</v>
      </c>
    </row>
    <row r="54" spans="1:1" x14ac:dyDescent="0.3">
      <c r="A54" s="56">
        <v>44711</v>
      </c>
    </row>
    <row r="55" spans="1:1" x14ac:dyDescent="0.3">
      <c r="A55" s="56">
        <v>44746</v>
      </c>
    </row>
    <row r="56" spans="1:1" x14ac:dyDescent="0.3">
      <c r="A56" s="56">
        <v>44809</v>
      </c>
    </row>
    <row r="57" spans="1:1" x14ac:dyDescent="0.3">
      <c r="A57" s="56">
        <v>44889</v>
      </c>
    </row>
    <row r="58" spans="1:1" x14ac:dyDescent="0.3">
      <c r="A58" s="56">
        <v>44890</v>
      </c>
    </row>
    <row r="59" spans="1:1" x14ac:dyDescent="0.3">
      <c r="A59" s="56">
        <v>44921</v>
      </c>
    </row>
    <row r="60" spans="1:1" x14ac:dyDescent="0.3">
      <c r="A60" s="56">
        <v>44922</v>
      </c>
    </row>
    <row r="61" spans="1:1" x14ac:dyDescent="0.3">
      <c r="A61" s="56">
        <v>44923</v>
      </c>
    </row>
    <row r="62" spans="1:1" s="5" customFormat="1" x14ac:dyDescent="0.3">
      <c r="A62" s="56">
        <v>44924</v>
      </c>
    </row>
    <row r="63" spans="1:1" s="5" customFormat="1" x14ac:dyDescent="0.3">
      <c r="A63" s="56">
        <v>44925</v>
      </c>
    </row>
    <row r="64" spans="1:1" x14ac:dyDescent="0.3">
      <c r="A64" s="56">
        <v>44942</v>
      </c>
    </row>
    <row r="65" spans="1:1" x14ac:dyDescent="0.3">
      <c r="A65" s="56">
        <v>45075</v>
      </c>
    </row>
    <row r="66" spans="1:1" x14ac:dyDescent="0.3">
      <c r="A66" s="56">
        <v>45111</v>
      </c>
    </row>
    <row r="67" spans="1:1" x14ac:dyDescent="0.3">
      <c r="A67" s="56">
        <v>45173</v>
      </c>
    </row>
    <row r="68" spans="1:1" x14ac:dyDescent="0.3">
      <c r="A68" s="56">
        <v>45253</v>
      </c>
    </row>
    <row r="69" spans="1:1" x14ac:dyDescent="0.3">
      <c r="A69" s="56">
        <v>45254</v>
      </c>
    </row>
    <row r="70" spans="1:1" x14ac:dyDescent="0.3">
      <c r="A70" s="56">
        <v>45285</v>
      </c>
    </row>
    <row r="71" spans="1:1" x14ac:dyDescent="0.3">
      <c r="A71" s="56">
        <v>45286</v>
      </c>
    </row>
    <row r="72" spans="1:1" x14ac:dyDescent="0.3">
      <c r="A72" s="56">
        <v>45287</v>
      </c>
    </row>
    <row r="73" spans="1:1" x14ac:dyDescent="0.3">
      <c r="A73" s="56">
        <v>45288</v>
      </c>
    </row>
    <row r="74" spans="1:1" s="5" customFormat="1" x14ac:dyDescent="0.3">
      <c r="A74" s="56">
        <v>45289</v>
      </c>
    </row>
    <row r="75" spans="1:1" s="5" customFormat="1" x14ac:dyDescent="0.3">
      <c r="A75" s="56">
        <v>45292</v>
      </c>
    </row>
    <row r="76" spans="1:1" x14ac:dyDescent="0.3">
      <c r="A76" s="56">
        <v>45306</v>
      </c>
    </row>
    <row r="77" spans="1:1" x14ac:dyDescent="0.3">
      <c r="A77" s="56">
        <v>45439</v>
      </c>
    </row>
    <row r="78" spans="1:1" x14ac:dyDescent="0.3">
      <c r="A78" s="56">
        <v>45477</v>
      </c>
    </row>
    <row r="79" spans="1:1" x14ac:dyDescent="0.3">
      <c r="A79" s="56">
        <v>45537</v>
      </c>
    </row>
    <row r="80" spans="1:1" x14ac:dyDescent="0.3">
      <c r="A80" s="56">
        <v>45624</v>
      </c>
    </row>
    <row r="81" spans="1:1" x14ac:dyDescent="0.3">
      <c r="A81" s="56">
        <v>45625</v>
      </c>
    </row>
    <row r="82" spans="1:1" x14ac:dyDescent="0.3">
      <c r="A82" s="56">
        <v>45650</v>
      </c>
    </row>
    <row r="83" spans="1:1" x14ac:dyDescent="0.3">
      <c r="A83" s="56">
        <v>45651</v>
      </c>
    </row>
    <row r="84" spans="1:1" x14ac:dyDescent="0.3">
      <c r="A84" s="56">
        <v>45652</v>
      </c>
    </row>
    <row r="85" spans="1:1" x14ac:dyDescent="0.3">
      <c r="A85" s="56">
        <v>45653</v>
      </c>
    </row>
    <row r="86" spans="1:1" s="5" customFormat="1" x14ac:dyDescent="0.3">
      <c r="A86" s="56">
        <v>45656</v>
      </c>
    </row>
    <row r="87" spans="1:1" x14ac:dyDescent="0.3">
      <c r="A87" s="56">
        <v>45657</v>
      </c>
    </row>
    <row r="88" spans="1:1" x14ac:dyDescent="0.3">
      <c r="A88" s="55">
        <v>45658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NSF Gen</vt:lpstr>
      <vt:lpstr>Holidays</vt:lpstr>
      <vt:lpstr>'NSF Gen'!Print_Area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 Wellensiek</dc:creator>
  <cp:lastModifiedBy>Elzbieta Klapczynska</cp:lastModifiedBy>
  <cp:lastPrinted>2018-04-20T20:16:10Z</cp:lastPrinted>
  <dcterms:created xsi:type="dcterms:W3CDTF">2011-01-18T20:04:42Z</dcterms:created>
  <dcterms:modified xsi:type="dcterms:W3CDTF">2018-04-20T20:22:00Z</dcterms:modified>
</cp:coreProperties>
</file>