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w192\Box Sync\Group-DO-Research\Payroll\Summer Salary - Sponsored\FY18\"/>
    </mc:Choice>
  </mc:AlternateContent>
  <bookViews>
    <workbookView xWindow="0" yWindow="0" windowWidth="23190" windowHeight="10500" tabRatio="654"/>
  </bookViews>
  <sheets>
    <sheet name="Summer Salary" sheetId="1" r:id="rId1"/>
  </sheets>
  <definedNames>
    <definedName name="_xlnm.Print_Area" localSheetId="0">'Summer Salary'!$A$1:$N$28</definedName>
  </definedNames>
  <calcPr calcId="162913"/>
</workbook>
</file>

<file path=xl/calcChain.xml><?xml version="1.0" encoding="utf-8"?>
<calcChain xmlns="http://schemas.openxmlformats.org/spreadsheetml/2006/main">
  <c r="D12" i="1" l="1"/>
  <c r="D31" i="1" s="1"/>
  <c r="H11" i="1"/>
  <c r="D30" i="1" s="1"/>
  <c r="E12" i="1"/>
  <c r="G31" i="1"/>
  <c r="D94" i="1"/>
  <c r="F27" i="1"/>
  <c r="F28" i="1" s="1"/>
  <c r="E27" i="1"/>
  <c r="E28" i="1"/>
  <c r="D27" i="1"/>
  <c r="D28" i="1"/>
  <c r="G27" i="1"/>
  <c r="G28" i="1" s="1"/>
  <c r="C37" i="1"/>
  <c r="C90" i="1"/>
  <c r="C38" i="1"/>
  <c r="C91" i="1" s="1"/>
  <c r="C39" i="1"/>
  <c r="C92" i="1" s="1"/>
  <c r="C40" i="1"/>
  <c r="C93" i="1"/>
  <c r="C41" i="1"/>
  <c r="C94" i="1"/>
  <c r="C42" i="1"/>
  <c r="C67" i="1" s="1"/>
  <c r="C95" i="1"/>
  <c r="C74" i="1"/>
  <c r="C75" i="1"/>
  <c r="C76" i="1"/>
  <c r="C77" i="1"/>
  <c r="C78" i="1"/>
  <c r="C79" i="1"/>
  <c r="C62" i="1"/>
  <c r="C65" i="1"/>
  <c r="C66" i="1"/>
  <c r="C33" i="1"/>
  <c r="C35" i="1"/>
  <c r="C88" i="1"/>
  <c r="C34" i="1"/>
  <c r="C59" i="1" s="1"/>
  <c r="C36" i="1"/>
  <c r="C61" i="1" s="1"/>
  <c r="C71" i="1"/>
  <c r="C72" i="1"/>
  <c r="C73" i="1"/>
  <c r="C70" i="1"/>
  <c r="C60" i="1"/>
  <c r="C58" i="1"/>
  <c r="C86" i="1"/>
  <c r="H28" i="1" l="1"/>
  <c r="C63" i="1"/>
  <c r="D93" i="1"/>
  <c r="C87" i="1"/>
  <c r="D90" i="1"/>
  <c r="C89" i="1"/>
  <c r="D89" i="1"/>
  <c r="F31" i="1"/>
  <c r="D92" i="1"/>
  <c r="D91" i="1"/>
  <c r="D86" i="1"/>
  <c r="D88" i="1"/>
  <c r="E31" i="1"/>
  <c r="D32" i="1"/>
  <c r="G30" i="1"/>
  <c r="G32" i="1" s="1"/>
  <c r="E30" i="1"/>
  <c r="E32" i="1" s="1"/>
  <c r="C64" i="1"/>
  <c r="D95" i="1"/>
  <c r="D87" i="1"/>
  <c r="F30" i="1"/>
  <c r="H12" i="1"/>
  <c r="D96" i="1" l="1"/>
  <c r="F32" i="1"/>
  <c r="D34" i="1"/>
  <c r="F34" i="1"/>
  <c r="F44" i="1"/>
  <c r="F33" i="1"/>
  <c r="G35" i="1"/>
  <c r="F36" i="1"/>
  <c r="E37" i="1"/>
  <c r="D38" i="1"/>
  <c r="G39" i="1"/>
  <c r="F40" i="1"/>
  <c r="E41" i="1"/>
  <c r="D42" i="1"/>
  <c r="D45" i="1"/>
  <c r="G46" i="1"/>
  <c r="F47" i="1"/>
  <c r="E48" i="1"/>
  <c r="D49" i="1"/>
  <c r="G50" i="1"/>
  <c r="F51" i="1"/>
  <c r="E52" i="1"/>
  <c r="F43" i="1"/>
  <c r="F50" i="1"/>
  <c r="D13" i="1"/>
  <c r="E44" i="1"/>
  <c r="G44" i="1"/>
  <c r="D35" i="1"/>
  <c r="G36" i="1"/>
  <c r="F37" i="1"/>
  <c r="E38" i="1"/>
  <c r="D39" i="1"/>
  <c r="G40" i="1"/>
  <c r="F41" i="1"/>
  <c r="E42" i="1"/>
  <c r="D43" i="1"/>
  <c r="G43" i="1"/>
  <c r="E45" i="1"/>
  <c r="D46" i="1"/>
  <c r="G47" i="1"/>
  <c r="F48" i="1"/>
  <c r="E49" i="1"/>
  <c r="D50" i="1"/>
  <c r="G51" i="1"/>
  <c r="F52" i="1"/>
  <c r="E33" i="1"/>
  <c r="F35" i="1"/>
  <c r="D37" i="1"/>
  <c r="G38" i="1"/>
  <c r="F39" i="1"/>
  <c r="G45" i="1"/>
  <c r="E47" i="1"/>
  <c r="E51" i="1"/>
  <c r="E34" i="1"/>
  <c r="D44" i="1"/>
  <c r="D33" i="1"/>
  <c r="G33" i="1"/>
  <c r="E35" i="1"/>
  <c r="D36" i="1"/>
  <c r="G37" i="1"/>
  <c r="F38" i="1"/>
  <c r="E39" i="1"/>
  <c r="D40" i="1"/>
  <c r="G41" i="1"/>
  <c r="F42" i="1"/>
  <c r="E43" i="1"/>
  <c r="F45" i="1"/>
  <c r="E46" i="1"/>
  <c r="D47" i="1"/>
  <c r="G48" i="1"/>
  <c r="F49" i="1"/>
  <c r="E50" i="1"/>
  <c r="D51" i="1"/>
  <c r="H51" i="1" s="1"/>
  <c r="G52" i="1"/>
  <c r="E13" i="1"/>
  <c r="G34" i="1"/>
  <c r="E36" i="1"/>
  <c r="E40" i="1"/>
  <c r="D41" i="1"/>
  <c r="G42" i="1"/>
  <c r="F46" i="1"/>
  <c r="D48" i="1"/>
  <c r="G49" i="1"/>
  <c r="D52" i="1"/>
  <c r="H44" i="1" l="1"/>
  <c r="H41" i="1"/>
  <c r="H40" i="1"/>
  <c r="H46" i="1"/>
  <c r="H47" i="1"/>
  <c r="H36" i="1"/>
  <c r="H50" i="1"/>
  <c r="F54" i="1"/>
  <c r="F72" i="1" s="1"/>
  <c r="H48" i="1"/>
  <c r="F71" i="1"/>
  <c r="E54" i="1"/>
  <c r="H38" i="1"/>
  <c r="H42" i="1"/>
  <c r="G54" i="1"/>
  <c r="H52" i="1"/>
  <c r="D54" i="1"/>
  <c r="H33" i="1"/>
  <c r="H37" i="1"/>
  <c r="H43" i="1"/>
  <c r="H39" i="1"/>
  <c r="H35" i="1"/>
  <c r="H49" i="1"/>
  <c r="H45" i="1"/>
  <c r="H34" i="1"/>
  <c r="F58" i="1" l="1"/>
  <c r="F77" i="1"/>
  <c r="F76" i="1"/>
  <c r="F61" i="1"/>
  <c r="F73" i="1"/>
  <c r="F70" i="1"/>
  <c r="F65" i="1"/>
  <c r="F59" i="1"/>
  <c r="F74" i="1"/>
  <c r="F62" i="1"/>
  <c r="F66" i="1"/>
  <c r="F67" i="1"/>
  <c r="F75" i="1"/>
  <c r="F63" i="1"/>
  <c r="F64" i="1"/>
  <c r="F60" i="1"/>
  <c r="F79" i="1"/>
  <c r="F78" i="1"/>
  <c r="D70" i="1"/>
  <c r="D58" i="1"/>
  <c r="D75" i="1"/>
  <c r="D76" i="1"/>
  <c r="D77" i="1"/>
  <c r="D78" i="1"/>
  <c r="D79" i="1"/>
  <c r="D62" i="1"/>
  <c r="D63" i="1"/>
  <c r="D64" i="1"/>
  <c r="D65" i="1"/>
  <c r="D66" i="1"/>
  <c r="D67" i="1"/>
  <c r="D71" i="1"/>
  <c r="D59" i="1"/>
  <c r="I54" i="1"/>
  <c r="D74" i="1"/>
  <c r="D72" i="1"/>
  <c r="D60" i="1"/>
  <c r="D73" i="1"/>
  <c r="D61" i="1"/>
  <c r="E74" i="1"/>
  <c r="E73" i="1"/>
  <c r="E61" i="1"/>
  <c r="E60" i="1"/>
  <c r="E70" i="1"/>
  <c r="E58" i="1"/>
  <c r="E75" i="1"/>
  <c r="E76" i="1"/>
  <c r="E77" i="1"/>
  <c r="E78" i="1"/>
  <c r="E79" i="1"/>
  <c r="E62" i="1"/>
  <c r="E63" i="1"/>
  <c r="E64" i="1"/>
  <c r="E65" i="1"/>
  <c r="E66" i="1"/>
  <c r="E67" i="1"/>
  <c r="E71" i="1"/>
  <c r="E59" i="1"/>
  <c r="E72" i="1"/>
  <c r="G74" i="1"/>
  <c r="G75" i="1"/>
  <c r="G76" i="1"/>
  <c r="G77" i="1"/>
  <c r="G78" i="1"/>
  <c r="G79" i="1"/>
  <c r="G62" i="1"/>
  <c r="G63" i="1"/>
  <c r="G64" i="1"/>
  <c r="G65" i="1"/>
  <c r="G66" i="1"/>
  <c r="G67" i="1"/>
  <c r="G71" i="1"/>
  <c r="G59" i="1"/>
  <c r="G72" i="1"/>
  <c r="G60" i="1"/>
  <c r="G58" i="1"/>
  <c r="G73" i="1"/>
  <c r="G61" i="1"/>
  <c r="G70" i="1"/>
  <c r="H54" i="1"/>
  <c r="F80" i="1" l="1"/>
  <c r="F68" i="1"/>
  <c r="F82" i="1" s="1"/>
  <c r="D68" i="1"/>
  <c r="G68" i="1"/>
  <c r="E68" i="1"/>
  <c r="G80" i="1"/>
  <c r="E80" i="1"/>
  <c r="D80" i="1"/>
  <c r="D82" i="1" s="1"/>
  <c r="E82" i="1" l="1"/>
  <c r="G82" i="1"/>
</calcChain>
</file>

<file path=xl/comments1.xml><?xml version="1.0" encoding="utf-8"?>
<comments xmlns="http://schemas.openxmlformats.org/spreadsheetml/2006/main">
  <authors>
    <author>Deborah L Cundiff</author>
    <author>Administrator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sponsor is NIH, enter Yes.  Otherwise leave blank or enter N.</t>
        </r>
      </text>
    </comment>
    <comment ref="D30" authorId="1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divide by # of weekdays in month times # of weekdays in September (1Q only)</t>
        </r>
      </text>
    </comment>
    <comment ref="G30" authorId="1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divide by # of weekdays in month times # of weekdays in September (1Q only)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divide by # of weekdays in month times # of weekdays in September (1Q only)</t>
        </r>
      </text>
    </comment>
    <comment ref="G31" authorId="1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divide by # of weekdays in month times # of weekdays in September (1Q only)</t>
        </r>
      </text>
    </comment>
  </commentList>
</comments>
</file>

<file path=xl/sharedStrings.xml><?xml version="1.0" encoding="utf-8"?>
<sst xmlns="http://schemas.openxmlformats.org/spreadsheetml/2006/main" count="68" uniqueCount="52">
  <si>
    <t xml:space="preserve">Faculty Name:  </t>
  </si>
  <si>
    <t xml:space="preserve">Employee ID:    </t>
  </si>
  <si>
    <t>II.</t>
  </si>
  <si>
    <t>III.</t>
  </si>
  <si>
    <t>IV.</t>
  </si>
  <si>
    <t>Sponsored :</t>
  </si>
  <si>
    <t>Salary Over the Cap:</t>
  </si>
  <si>
    <t>Effort Distribution</t>
  </si>
  <si>
    <t>Home Dept:</t>
  </si>
  <si>
    <t>*NIH Cap Monthly Rate:</t>
  </si>
  <si>
    <t xml:space="preserve">I. </t>
  </si>
  <si>
    <t xml:space="preserve">Revision: </t>
  </si>
  <si>
    <t xml:space="preserve">Date: </t>
  </si>
  <si>
    <t xml:space="preserve">By: </t>
  </si>
  <si>
    <t>Sub Total:</t>
  </si>
  <si>
    <t>Over the Cap Cost per Month</t>
  </si>
  <si>
    <t>Final Effort Distribution</t>
  </si>
  <si>
    <t>Monthly salary (earned rate)</t>
  </si>
  <si>
    <t>NIH Salary Cap (9 months):</t>
  </si>
  <si>
    <t>NIH?</t>
  </si>
  <si>
    <t>TOTAL</t>
  </si>
  <si>
    <t>9-month Salary:</t>
  </si>
  <si>
    <t>MRW</t>
  </si>
  <si>
    <t>Percent Effort</t>
  </si>
  <si>
    <t>Monthly rate (if NIH cap applies)</t>
  </si>
  <si>
    <t>Monthly rate (if no NIH cap applies)</t>
  </si>
  <si>
    <t>Monthly over the cap amount</t>
  </si>
  <si>
    <t>Sponsored Chartstring</t>
  </si>
  <si>
    <t>Total</t>
  </si>
  <si>
    <t>V.</t>
  </si>
  <si>
    <t>Summary Effort Distribution</t>
  </si>
  <si>
    <t>Fill in fields highlighted in Yellow; all other fields are calculated by the worksheet.</t>
  </si>
  <si>
    <t>June 16-30</t>
  </si>
  <si>
    <t>July</t>
  </si>
  <si>
    <t>August</t>
  </si>
  <si>
    <t>Sept 1 - 15</t>
  </si>
  <si>
    <t xml:space="preserve">Total Monthly Effort </t>
  </si>
  <si>
    <t xml:space="preserve">Total Monthly Amount </t>
  </si>
  <si>
    <t>Discretionary ("Cap Gap"):</t>
  </si>
  <si>
    <t xml:space="preserve">6/15-9/16 </t>
  </si>
  <si>
    <t>Salary&amp; Appointment Information</t>
  </si>
  <si>
    <t>*Enter as "Flat Amount" in Pay Detail section of summer salary form</t>
  </si>
  <si>
    <t>Check</t>
  </si>
  <si>
    <t>Pay Detail</t>
  </si>
  <si>
    <t>Pay Distribution</t>
  </si>
  <si>
    <t>Total Person Months</t>
  </si>
  <si>
    <t>Total Months</t>
  </si>
  <si>
    <t>ABS</t>
  </si>
  <si>
    <t>Enter cells highlighted blue on Summer Salary form</t>
  </si>
  <si>
    <t>SUMMER SALARY CALCULATOR FOR 9-MONTH EVANSTON FACULTY</t>
  </si>
  <si>
    <t>FY18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</si>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</sst>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  <numFmt numFmtId="165" formatCode="0.0%"/>
    <numFmt numFmtId="166" formatCode="&quot;$&quot;#,##0.00"/>
    <numFmt numFmtId="167" formatCode="0.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b/>
      <i/>
      <sz val="10"/>
      <color indexed="2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9" fillId="2" borderId="1" xfId="0" applyFont="1" applyFill="1" applyBorder="1" applyProtection="1">
      <protection locked="0"/>
    </xf>
    <xf numFmtId="0" fontId="10" fillId="0" borderId="0" xfId="0" applyFont="1" applyProtection="1"/>
    <xf numFmtId="0" fontId="0" fillId="0" borderId="0" xfId="0" applyProtection="1"/>
    <xf numFmtId="8" fontId="10" fillId="0" borderId="0" xfId="0" applyNumberFormat="1" applyFont="1" applyBorder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3" xfId="0" applyNumberFormat="1" applyFont="1" applyBorder="1" applyProtection="1"/>
    <xf numFmtId="0" fontId="11" fillId="0" borderId="1" xfId="0" applyFont="1" applyFill="1" applyBorder="1" applyAlignment="1" applyProtection="1">
      <alignment horizontal="right"/>
    </xf>
    <xf numFmtId="10" fontId="9" fillId="0" borderId="0" xfId="3" applyNumberFormat="1" applyFont="1" applyFill="1" applyBorder="1" applyProtection="1"/>
    <xf numFmtId="167" fontId="9" fillId="2" borderId="1" xfId="0" applyNumberFormat="1" applyFont="1" applyFill="1" applyBorder="1" applyProtection="1">
      <protection locked="0"/>
    </xf>
    <xf numFmtId="167" fontId="7" fillId="0" borderId="8" xfId="0" applyNumberFormat="1" applyFont="1" applyBorder="1" applyProtection="1"/>
    <xf numFmtId="167" fontId="9" fillId="0" borderId="0" xfId="0" applyNumberFormat="1" applyFont="1" applyFill="1" applyBorder="1" applyProtection="1">
      <protection locked="0"/>
    </xf>
    <xf numFmtId="164" fontId="10" fillId="0" borderId="1" xfId="3" applyNumberFormat="1" applyFont="1" applyFill="1" applyBorder="1" applyProtection="1"/>
    <xf numFmtId="10" fontId="0" fillId="0" borderId="0" xfId="0" applyNumberFormat="1" applyFill="1" applyBorder="1" applyProtection="1"/>
    <xf numFmtId="166" fontId="0" fillId="0" borderId="0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0" xfId="0" applyFont="1" applyBorder="1" applyProtection="1">
      <protection locked="0"/>
    </xf>
    <xf numFmtId="14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0" fontId="7" fillId="0" borderId="0" xfId="3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6" fontId="7" fillId="0" borderId="0" xfId="0" applyNumberFormat="1" applyFont="1" applyProtection="1">
      <protection locked="0"/>
    </xf>
    <xf numFmtId="6" fontId="19" fillId="3" borderId="0" xfId="0" applyNumberFormat="1" applyFont="1" applyFill="1" applyProtection="1">
      <protection locked="0"/>
    </xf>
    <xf numFmtId="0" fontId="21" fillId="3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6" fontId="19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0" fontId="7" fillId="0" borderId="0" xfId="3" applyNumberFormat="1" applyFont="1" applyProtection="1"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2" fillId="0" borderId="1" xfId="0" applyFont="1" applyFill="1" applyBorder="1" applyProtection="1">
      <protection locked="0"/>
    </xf>
    <xf numFmtId="164" fontId="7" fillId="0" borderId="0" xfId="0" applyNumberFormat="1" applyFont="1" applyProtection="1">
      <protection locked="0"/>
    </xf>
    <xf numFmtId="6" fontId="3" fillId="0" borderId="0" xfId="0" applyNumberFormat="1" applyFont="1" applyBorder="1" applyProtection="1"/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19" xfId="0" applyFont="1" applyBorder="1" applyAlignment="1" applyProtection="1">
      <alignment horizontal="right"/>
      <protection locked="0"/>
    </xf>
    <xf numFmtId="6" fontId="3" fillId="0" borderId="6" xfId="0" applyNumberFormat="1" applyFont="1" applyFill="1" applyBorder="1" applyProtection="1"/>
    <xf numFmtId="8" fontId="0" fillId="0" borderId="20" xfId="0" applyNumberFormat="1" applyBorder="1" applyProtection="1"/>
    <xf numFmtId="0" fontId="10" fillId="0" borderId="4" xfId="0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0" fillId="0" borderId="15" xfId="0" applyFont="1" applyBorder="1" applyProtection="1"/>
    <xf numFmtId="0" fontId="6" fillId="0" borderId="0" xfId="0" applyFont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44" fontId="18" fillId="0" borderId="0" xfId="1" applyFont="1" applyBorder="1" applyAlignment="1" applyProtection="1">
      <alignment horizontal="right"/>
    </xf>
    <xf numFmtId="44" fontId="20" fillId="0" borderId="0" xfId="1" applyFont="1" applyProtection="1"/>
    <xf numFmtId="44" fontId="18" fillId="0" borderId="0" xfId="1" applyFont="1" applyProtection="1"/>
    <xf numFmtId="0" fontId="9" fillId="2" borderId="1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6" fontId="7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6" fontId="4" fillId="3" borderId="0" xfId="0" applyNumberFormat="1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165" fontId="19" fillId="0" borderId="3" xfId="0" applyNumberFormat="1" applyFont="1" applyFill="1" applyBorder="1" applyProtection="1">
      <protection locked="0"/>
    </xf>
    <xf numFmtId="0" fontId="21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10" fontId="7" fillId="0" borderId="0" xfId="3" applyNumberFormat="1" applyFont="1" applyFill="1" applyProtection="1">
      <protection locked="0"/>
    </xf>
    <xf numFmtId="166" fontId="2" fillId="2" borderId="1" xfId="1" applyNumberFormat="1" applyFont="1" applyFill="1" applyBorder="1" applyAlignment="1" applyProtection="1">
      <protection locked="0"/>
    </xf>
    <xf numFmtId="44" fontId="18" fillId="0" borderId="0" xfId="1" applyFont="1" applyFill="1" applyBorder="1" applyAlignment="1" applyProtection="1">
      <alignment horizontal="right"/>
    </xf>
    <xf numFmtId="44" fontId="9" fillId="0" borderId="0" xfId="1" applyFont="1" applyFill="1" applyBorder="1" applyProtection="1"/>
    <xf numFmtId="167" fontId="9" fillId="2" borderId="2" xfId="0" applyNumberFormat="1" applyFont="1" applyFill="1" applyBorder="1" applyProtection="1">
      <protection locked="0"/>
    </xf>
    <xf numFmtId="164" fontId="10" fillId="0" borderId="2" xfId="3" applyNumberFormat="1" applyFont="1" applyFill="1" applyBorder="1" applyProtection="1"/>
    <xf numFmtId="167" fontId="7" fillId="0" borderId="0" xfId="0" applyNumberFormat="1" applyFont="1" applyFill="1" applyBorder="1" applyProtection="1"/>
    <xf numFmtId="0" fontId="15" fillId="0" borderId="0" xfId="0" applyFont="1" applyFill="1" applyBorder="1" applyProtection="1">
      <protection locked="0"/>
    </xf>
    <xf numFmtId="44" fontId="20" fillId="0" borderId="0" xfId="1" applyFont="1" applyFill="1" applyBorder="1" applyProtection="1"/>
    <xf numFmtId="44" fontId="18" fillId="0" borderId="0" xfId="1" applyFont="1" applyFill="1" applyBorder="1" applyProtection="1"/>
    <xf numFmtId="2" fontId="9" fillId="0" borderId="0" xfId="0" applyNumberFormat="1" applyFont="1" applyFill="1" applyBorder="1" applyProtection="1"/>
    <xf numFmtId="166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/>
    <xf numFmtId="6" fontId="19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9" fillId="0" borderId="0" xfId="3" applyNumberFormat="1" applyFont="1" applyFill="1" applyBorder="1" applyProtection="1"/>
    <xf numFmtId="164" fontId="10" fillId="0" borderId="0" xfId="3" applyNumberFormat="1" applyFont="1" applyFill="1" applyBorder="1" applyProtection="1"/>
    <xf numFmtId="164" fontId="7" fillId="0" borderId="0" xfId="0" applyNumberFormat="1" applyFont="1" applyFill="1" applyBorder="1" applyProtection="1">
      <protection locked="0"/>
    </xf>
    <xf numFmtId="166" fontId="7" fillId="0" borderId="8" xfId="0" applyNumberFormat="1" applyFont="1" applyBorder="1" applyAlignment="1" applyProtection="1"/>
    <xf numFmtId="0" fontId="10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</xf>
    <xf numFmtId="166" fontId="7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67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9" fillId="0" borderId="0" xfId="0" applyFont="1" applyFill="1" applyBorder="1" applyProtection="1"/>
    <xf numFmtId="165" fontId="19" fillId="0" borderId="0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/>
    <xf numFmtId="164" fontId="7" fillId="0" borderId="0" xfId="3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8" xfId="0" applyBorder="1" applyProtection="1"/>
    <xf numFmtId="0" fontId="3" fillId="0" borderId="13" xfId="0" applyFont="1" applyBorder="1" applyProtection="1">
      <protection locked="0"/>
    </xf>
    <xf numFmtId="0" fontId="3" fillId="0" borderId="11" xfId="0" applyFont="1" applyBorder="1" applyProtection="1">
      <protection locked="0"/>
    </xf>
    <xf numFmtId="166" fontId="0" fillId="2" borderId="7" xfId="1" applyNumberFormat="1" applyFont="1" applyFill="1" applyBorder="1" applyAlignment="1" applyProtection="1">
      <protection locked="0"/>
    </xf>
    <xf numFmtId="8" fontId="0" fillId="0" borderId="1" xfId="0" applyNumberFormat="1" applyBorder="1" applyProtection="1"/>
    <xf numFmtId="8" fontId="0" fillId="0" borderId="7" xfId="0" applyNumberFormat="1" applyBorder="1" applyProtection="1"/>
    <xf numFmtId="8" fontId="10" fillId="0" borderId="9" xfId="0" applyNumberFormat="1" applyFont="1" applyBorder="1" applyProtection="1"/>
    <xf numFmtId="8" fontId="10" fillId="0" borderId="10" xfId="0" applyNumberFormat="1" applyFont="1" applyBorder="1" applyProtection="1"/>
    <xf numFmtId="0" fontId="2" fillId="0" borderId="24" xfId="0" applyFont="1" applyBorder="1" applyProtection="1"/>
    <xf numFmtId="166" fontId="2" fillId="0" borderId="0" xfId="1" applyNumberFormat="1" applyFont="1" applyFill="1" applyBorder="1" applyAlignment="1" applyProtection="1">
      <protection locked="0"/>
    </xf>
    <xf numFmtId="166" fontId="0" fillId="0" borderId="0" xfId="1" applyNumberFormat="1" applyFont="1" applyFill="1" applyBorder="1" applyAlignment="1" applyProtection="1">
      <protection locked="0"/>
    </xf>
    <xf numFmtId="0" fontId="2" fillId="0" borderId="4" xfId="0" applyFont="1" applyBorder="1" applyProtection="1"/>
    <xf numFmtId="0" fontId="23" fillId="0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6" fontId="7" fillId="6" borderId="8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10" fillId="0" borderId="6" xfId="0" applyFont="1" applyFill="1" applyBorder="1" applyProtection="1"/>
    <xf numFmtId="0" fontId="3" fillId="0" borderId="4" xfId="0" applyFont="1" applyFill="1" applyBorder="1" applyProtection="1"/>
    <xf numFmtId="10" fontId="9" fillId="0" borderId="23" xfId="3" applyNumberFormat="1" applyFont="1" applyFill="1" applyBorder="1" applyProtection="1"/>
    <xf numFmtId="10" fontId="9" fillId="0" borderId="22" xfId="3" applyNumberFormat="1" applyFont="1" applyFill="1" applyBorder="1" applyProtection="1"/>
    <xf numFmtId="10" fontId="9" fillId="0" borderId="12" xfId="3" applyNumberFormat="1" applyFont="1" applyFill="1" applyBorder="1" applyProtection="1"/>
    <xf numFmtId="0" fontId="9" fillId="0" borderId="1" xfId="0" applyFont="1" applyFill="1" applyBorder="1" applyProtection="1"/>
    <xf numFmtId="164" fontId="9" fillId="6" borderId="1" xfId="3" applyNumberFormat="1" applyFont="1" applyFill="1" applyBorder="1" applyProtection="1"/>
    <xf numFmtId="164" fontId="9" fillId="6" borderId="2" xfId="3" applyNumberFormat="1" applyFont="1" applyFill="1" applyBorder="1" applyProtection="1"/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Protection="1">
      <protection locked="0"/>
    </xf>
    <xf numFmtId="2" fontId="7" fillId="0" borderId="27" xfId="1" applyNumberFormat="1" applyFont="1" applyFill="1" applyBorder="1" applyProtection="1"/>
    <xf numFmtId="167" fontId="7" fillId="0" borderId="26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0" fontId="2" fillId="0" borderId="15" xfId="0" applyFont="1" applyBorder="1" applyProtection="1">
      <protection locked="0"/>
    </xf>
    <xf numFmtId="0" fontId="0" fillId="0" borderId="1" xfId="0" applyFill="1" applyBorder="1" applyProtection="1">
      <protection locked="0"/>
    </xf>
    <xf numFmtId="44" fontId="9" fillId="0" borderId="1" xfId="1" applyFont="1" applyBorder="1" applyProtection="1"/>
    <xf numFmtId="44" fontId="9" fillId="0" borderId="1" xfId="1" applyFont="1" applyFill="1" applyBorder="1" applyProtection="1"/>
    <xf numFmtId="0" fontId="3" fillId="6" borderId="25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 applyProtection="1">
      <alignment horizontal="center"/>
    </xf>
    <xf numFmtId="0" fontId="30" fillId="0" borderId="17" xfId="0" applyFont="1" applyFill="1" applyBorder="1" applyAlignment="1" applyProtection="1">
      <alignment horizontal="center"/>
    </xf>
    <xf numFmtId="49" fontId="3" fillId="2" borderId="16" xfId="0" applyNumberFormat="1" applyFont="1" applyFill="1" applyBorder="1" applyAlignment="1" applyProtection="1">
      <alignment horizontal="left"/>
      <protection locked="0"/>
    </xf>
    <xf numFmtId="49" fontId="10" fillId="0" borderId="17" xfId="0" applyNumberFormat="1" applyFont="1" applyBorder="1" applyAlignment="1" applyProtection="1">
      <alignment horizontal="left"/>
      <protection locked="0"/>
    </xf>
    <xf numFmtId="0" fontId="28" fillId="5" borderId="0" xfId="0" applyFont="1" applyFill="1" applyAlignment="1" applyProtection="1">
      <alignment wrapText="1"/>
      <protection locked="0"/>
    </xf>
    <xf numFmtId="0" fontId="29" fillId="5" borderId="0" xfId="0" applyFont="1" applyFill="1" applyAlignment="1" applyProtection="1">
      <alignment wrapText="1"/>
      <protection locked="0"/>
    </xf>
    <xf numFmtId="166" fontId="2" fillId="2" borderId="9" xfId="1" applyNumberFormat="1" applyFont="1" applyFill="1" applyBorder="1" applyAlignment="1" applyProtection="1">
      <protection locked="0"/>
    </xf>
    <xf numFmtId="166" fontId="0" fillId="2" borderId="10" xfId="1" applyNumberFormat="1" applyFont="1" applyFill="1" applyBorder="1" applyAlignment="1" applyProtection="1">
      <protection locked="0"/>
    </xf>
    <xf numFmtId="0" fontId="23" fillId="3" borderId="0" xfId="0" applyFont="1" applyFill="1" applyAlignment="1" applyProtection="1">
      <alignment horizontal="center" wrapText="1"/>
      <protection locked="0"/>
    </xf>
    <xf numFmtId="0" fontId="28" fillId="5" borderId="0" xfId="0" applyFont="1" applyFill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10" fillId="0" borderId="22" xfId="0" applyNumberFormat="1" applyFont="1" applyBorder="1" applyAlignment="1" applyProtection="1">
      <alignment horizontal="left"/>
      <protection locked="0"/>
    </xf>
  </cellXfs>
  <cellStyles count="6">
    <cellStyle name="Currency" xfId="1" builtinId="4"/>
    <cellStyle name="Normal" xfId="0" builtinId="0"/>
    <cellStyle name="Normal 2" xfId="2"/>
    <cellStyle name="Normal 3" xfId="5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9"/>
  <sheetViews>
    <sheetView tabSelected="1" topLeftCell="A64" zoomScale="80" zoomScaleNormal="80" workbookViewId="0">
      <selection activeCell="C99" sqref="C99"/>
    </sheetView>
  </sheetViews>
  <sheetFormatPr defaultColWidth="9.140625" defaultRowHeight="12.75" x14ac:dyDescent="0.2"/>
  <cols>
    <col min="1" max="1" width="3.5703125" style="28" bestFit="1" customWidth="1"/>
    <col min="2" max="2" width="23.5703125" style="29" customWidth="1"/>
    <col min="3" max="3" width="29" style="30" customWidth="1"/>
    <col min="4" max="7" width="12.42578125" style="30" customWidth="1"/>
    <col min="8" max="8" width="14.7109375" style="30" customWidth="1"/>
    <col min="9" max="13" width="12.42578125" style="30" customWidth="1"/>
    <col min="14" max="14" width="16.5703125" style="30" customWidth="1"/>
    <col min="15" max="15" width="11.42578125" style="30" customWidth="1"/>
    <col min="16" max="16" width="10" style="30" customWidth="1"/>
    <col min="17" max="18" width="10.7109375" style="30" bestFit="1" customWidth="1"/>
    <col min="19" max="19" width="28.140625" style="30" bestFit="1" customWidth="1"/>
    <col min="20" max="16384" width="9.140625" style="30"/>
  </cols>
  <sheetData>
    <row r="1" spans="1:23" s="20" customFormat="1" ht="16.5" customHeight="1" x14ac:dyDescent="0.25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51"/>
      <c r="K1" s="151"/>
      <c r="L1" s="151"/>
      <c r="M1" s="151"/>
      <c r="N1" s="151"/>
      <c r="O1" s="19"/>
    </row>
    <row r="2" spans="1:23" s="21" customFormat="1" ht="18.75" customHeight="1" x14ac:dyDescent="0.2">
      <c r="A2" s="180" t="s">
        <v>31</v>
      </c>
      <c r="B2" s="181"/>
      <c r="C2" s="181"/>
      <c r="D2" s="181"/>
      <c r="E2" s="181"/>
      <c r="F2" s="181"/>
      <c r="G2" s="181"/>
      <c r="H2" s="181"/>
      <c r="I2" s="181"/>
    </row>
    <row r="3" spans="1:23" s="21" customFormat="1" ht="17.25" customHeight="1" x14ac:dyDescent="0.2">
      <c r="A3" s="185" t="s">
        <v>48</v>
      </c>
      <c r="B3" s="185"/>
      <c r="C3" s="185"/>
      <c r="D3" s="185"/>
      <c r="E3" s="185"/>
      <c r="F3" s="185"/>
      <c r="G3" s="185"/>
      <c r="H3" s="185"/>
      <c r="I3" s="185"/>
    </row>
    <row r="4" spans="1:23" s="26" customFormat="1" ht="13.5" thickBot="1" x14ac:dyDescent="0.25">
      <c r="A4" s="25" t="s">
        <v>10</v>
      </c>
      <c r="B4" s="25" t="s">
        <v>40</v>
      </c>
      <c r="G4" s="27"/>
      <c r="H4" s="27"/>
      <c r="I4" s="27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x14ac:dyDescent="0.2">
      <c r="B5" s="28"/>
      <c r="C5" s="80" t="s">
        <v>0</v>
      </c>
      <c r="D5" s="178"/>
      <c r="E5" s="179"/>
      <c r="I5" s="16"/>
      <c r="J5" s="2"/>
      <c r="K5" s="3"/>
      <c r="L5" s="3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">
      <c r="C6" s="81" t="s">
        <v>1</v>
      </c>
      <c r="D6" s="188"/>
      <c r="E6" s="189"/>
      <c r="I6" s="16"/>
      <c r="J6" s="2"/>
      <c r="K6" s="3"/>
      <c r="L6" s="3"/>
      <c r="O6" s="21"/>
      <c r="P6" s="21"/>
      <c r="Q6" s="21"/>
      <c r="R6" s="21"/>
      <c r="S6" s="21"/>
      <c r="T6" s="21"/>
      <c r="U6" s="21"/>
      <c r="V6" s="21"/>
      <c r="W6" s="21"/>
    </row>
    <row r="7" spans="1:23" ht="13.5" thickBot="1" x14ac:dyDescent="0.25">
      <c r="C7" s="137" t="s">
        <v>8</v>
      </c>
      <c r="D7" s="182"/>
      <c r="E7" s="183"/>
      <c r="G7" s="24"/>
      <c r="H7" s="24"/>
      <c r="I7" s="16"/>
      <c r="J7" s="2"/>
      <c r="K7" s="3"/>
      <c r="L7" s="3"/>
      <c r="O7" s="24"/>
      <c r="P7" s="21"/>
      <c r="Q7" s="21"/>
      <c r="R7" s="21"/>
      <c r="S7" s="21"/>
      <c r="T7" s="21"/>
      <c r="U7" s="21"/>
      <c r="V7" s="21"/>
      <c r="W7" s="21"/>
    </row>
    <row r="8" spans="1:23" ht="13.5" thickBot="1" x14ac:dyDescent="0.25">
      <c r="C8" s="72"/>
      <c r="D8" s="148"/>
      <c r="E8" s="149"/>
      <c r="G8" s="24"/>
      <c r="H8" s="24"/>
      <c r="I8" s="16"/>
      <c r="J8" s="2"/>
      <c r="K8" s="3"/>
      <c r="L8" s="3"/>
      <c r="O8" s="24"/>
      <c r="P8" s="21"/>
      <c r="Q8" s="21"/>
      <c r="R8" s="21"/>
      <c r="S8" s="21"/>
      <c r="T8" s="21"/>
      <c r="U8" s="21"/>
      <c r="V8" s="21"/>
      <c r="W8" s="21"/>
    </row>
    <row r="9" spans="1:23" ht="13.5" thickBot="1" x14ac:dyDescent="0.25">
      <c r="C9" s="138"/>
      <c r="D9" s="140" t="s">
        <v>50</v>
      </c>
      <c r="E9" s="141" t="s">
        <v>51</v>
      </c>
      <c r="J9" s="2"/>
      <c r="K9" s="3"/>
      <c r="L9" s="3"/>
      <c r="O9" s="24"/>
      <c r="P9" s="21"/>
      <c r="Q9" s="21"/>
      <c r="R9" s="21"/>
      <c r="S9" s="21"/>
      <c r="T9" s="21"/>
      <c r="U9" s="21"/>
      <c r="V9" s="21"/>
      <c r="W9" s="21"/>
    </row>
    <row r="10" spans="1:23" x14ac:dyDescent="0.2">
      <c r="C10" s="171" t="s">
        <v>47</v>
      </c>
      <c r="D10" s="142">
        <v>0</v>
      </c>
      <c r="E10" s="142">
        <v>0</v>
      </c>
      <c r="F10" s="150" t="s">
        <v>18</v>
      </c>
      <c r="G10" s="75"/>
      <c r="H10" s="78">
        <v>142200</v>
      </c>
      <c r="J10" s="2"/>
      <c r="K10" s="3"/>
      <c r="L10" s="3"/>
      <c r="O10" s="24"/>
      <c r="P10" s="21"/>
      <c r="Q10" s="21"/>
      <c r="R10" s="21"/>
      <c r="S10" s="21"/>
      <c r="T10" s="21"/>
      <c r="U10" s="21"/>
      <c r="V10" s="21"/>
      <c r="W10" s="21"/>
    </row>
    <row r="11" spans="1:23" x14ac:dyDescent="0.2">
      <c r="C11" s="147" t="s">
        <v>21</v>
      </c>
      <c r="D11" s="104">
        <v>0</v>
      </c>
      <c r="E11" s="142">
        <v>0</v>
      </c>
      <c r="F11" s="76"/>
      <c r="G11" s="33" t="s">
        <v>9</v>
      </c>
      <c r="H11" s="79">
        <f>H10/9</f>
        <v>15800</v>
      </c>
      <c r="J11" s="2"/>
      <c r="K11" s="3"/>
      <c r="L11" s="3"/>
      <c r="O11" s="24"/>
      <c r="P11" s="21"/>
      <c r="Q11" s="21"/>
      <c r="R11" s="21"/>
      <c r="S11" s="21"/>
      <c r="T11" s="21"/>
      <c r="U11" s="21"/>
      <c r="V11" s="21"/>
      <c r="W11" s="21"/>
    </row>
    <row r="12" spans="1:23" ht="13.5" thickBot="1" x14ac:dyDescent="0.25">
      <c r="C12" s="82" t="s">
        <v>17</v>
      </c>
      <c r="D12" s="143">
        <f>D11/9</f>
        <v>0</v>
      </c>
      <c r="E12" s="144">
        <f>E11/9</f>
        <v>0</v>
      </c>
      <c r="F12" s="137"/>
      <c r="G12" s="77" t="s">
        <v>6</v>
      </c>
      <c r="H12" s="90" t="str">
        <f>IF(D12&gt;H11, "YES","NO")</f>
        <v>NO</v>
      </c>
      <c r="J12" s="187"/>
      <c r="K12" s="187"/>
      <c r="L12" s="187"/>
      <c r="M12" s="71"/>
      <c r="N12" s="32"/>
      <c r="O12" s="96"/>
      <c r="P12" s="21"/>
      <c r="Q12" s="21"/>
      <c r="R12" s="21"/>
      <c r="S12" s="21"/>
      <c r="T12" s="21"/>
      <c r="U12" s="21"/>
      <c r="V12" s="21"/>
      <c r="W12" s="21"/>
    </row>
    <row r="13" spans="1:23" ht="13.5" thickBot="1" x14ac:dyDescent="0.25">
      <c r="C13" s="139" t="s">
        <v>15</v>
      </c>
      <c r="D13" s="145">
        <f>IF(H12="YES", (D12-H11),0)</f>
        <v>0</v>
      </c>
      <c r="E13" s="146">
        <f>IF(H12="YES", (E12-H11),0)</f>
        <v>0</v>
      </c>
      <c r="F13" s="32"/>
      <c r="G13" s="32"/>
      <c r="H13" s="32"/>
      <c r="I13" s="72"/>
      <c r="J13" s="186"/>
      <c r="K13" s="186"/>
      <c r="L13" s="186"/>
      <c r="M13" s="4"/>
      <c r="N13" s="32"/>
      <c r="O13" s="24"/>
      <c r="P13" s="21"/>
      <c r="Q13" s="21"/>
      <c r="R13" s="21"/>
      <c r="S13" s="21"/>
      <c r="T13" s="21"/>
      <c r="U13" s="21"/>
      <c r="V13" s="21"/>
      <c r="W13" s="21"/>
    </row>
    <row r="14" spans="1:23" s="26" customFormat="1" x14ac:dyDescent="0.2">
      <c r="A14" s="25" t="s">
        <v>2</v>
      </c>
      <c r="B14" s="46" t="s">
        <v>7</v>
      </c>
      <c r="D14" s="35"/>
      <c r="E14" s="35"/>
      <c r="F14" s="35"/>
      <c r="G14" s="35"/>
      <c r="H14" s="35"/>
      <c r="I14" s="124"/>
      <c r="J14" s="124"/>
      <c r="K14" s="124"/>
      <c r="L14" s="124"/>
      <c r="M14" s="124"/>
      <c r="N14" s="124"/>
      <c r="O14" s="127"/>
      <c r="P14" s="24"/>
      <c r="Q14" s="24"/>
      <c r="R14" s="21"/>
      <c r="S14" s="21"/>
      <c r="T14" s="21"/>
      <c r="U14" s="21"/>
      <c r="V14" s="21"/>
      <c r="W14" s="21"/>
    </row>
    <row r="15" spans="1:23" x14ac:dyDescent="0.2">
      <c r="B15" s="20"/>
      <c r="D15" s="5" t="s">
        <v>32</v>
      </c>
      <c r="E15" s="5" t="s">
        <v>33</v>
      </c>
      <c r="F15" s="5" t="s">
        <v>34</v>
      </c>
      <c r="G15" s="5" t="s">
        <v>35</v>
      </c>
      <c r="H15" s="5"/>
      <c r="I15" s="128"/>
      <c r="J15" s="128"/>
      <c r="K15" s="128"/>
      <c r="L15" s="128"/>
      <c r="M15" s="128"/>
      <c r="N15" s="128"/>
      <c r="O15" s="117"/>
      <c r="P15" s="24"/>
      <c r="Q15" s="24"/>
      <c r="R15" s="21"/>
      <c r="S15" s="21"/>
      <c r="T15" s="21"/>
      <c r="U15" s="21"/>
      <c r="V15" s="21"/>
      <c r="W15" s="21"/>
    </row>
    <row r="16" spans="1:23" x14ac:dyDescent="0.2">
      <c r="A16" s="37"/>
      <c r="B16" s="29" t="s">
        <v>19</v>
      </c>
      <c r="C16" s="36" t="s">
        <v>27</v>
      </c>
      <c r="D16" s="91" t="s">
        <v>23</v>
      </c>
      <c r="E16" s="91" t="s">
        <v>23</v>
      </c>
      <c r="F16" s="91" t="s">
        <v>23</v>
      </c>
      <c r="G16" s="91" t="s">
        <v>23</v>
      </c>
      <c r="H16" s="91"/>
      <c r="I16" s="129"/>
      <c r="J16" s="129"/>
      <c r="K16" s="129"/>
      <c r="L16" s="129"/>
      <c r="M16" s="129"/>
      <c r="N16" s="24"/>
      <c r="O16" s="24"/>
      <c r="P16" s="24"/>
      <c r="Q16" s="24"/>
      <c r="R16" s="21"/>
      <c r="S16" s="21"/>
      <c r="T16" s="21"/>
      <c r="U16" s="21"/>
      <c r="V16" s="21"/>
      <c r="W16" s="21"/>
    </row>
    <row r="17" spans="1:23" x14ac:dyDescent="0.2">
      <c r="B17" s="88"/>
      <c r="C17" s="1"/>
      <c r="D17" s="11"/>
      <c r="E17" s="11"/>
      <c r="F17" s="11"/>
      <c r="G17" s="107"/>
      <c r="H17" s="13"/>
      <c r="I17" s="13"/>
      <c r="J17" s="13"/>
      <c r="K17" s="13"/>
      <c r="L17" s="13"/>
      <c r="M17" s="13"/>
      <c r="N17" s="130"/>
      <c r="O17" s="131"/>
      <c r="P17" s="24"/>
      <c r="Q17" s="24"/>
      <c r="R17" s="21"/>
      <c r="S17" s="21"/>
      <c r="T17" s="21"/>
      <c r="U17" s="21"/>
      <c r="V17" s="21"/>
      <c r="W17" s="21"/>
    </row>
    <row r="18" spans="1:23" x14ac:dyDescent="0.2">
      <c r="B18" s="88"/>
      <c r="C18" s="1"/>
      <c r="D18" s="11"/>
      <c r="E18" s="11"/>
      <c r="F18" s="11"/>
      <c r="G18" s="107"/>
      <c r="H18" s="13"/>
      <c r="I18" s="13"/>
      <c r="J18" s="13"/>
      <c r="K18" s="13"/>
      <c r="L18" s="13"/>
      <c r="M18" s="13"/>
      <c r="N18" s="130"/>
      <c r="O18" s="131"/>
      <c r="P18" s="24"/>
      <c r="Q18" s="24"/>
      <c r="R18" s="21"/>
      <c r="S18" s="21"/>
      <c r="T18" s="21"/>
      <c r="U18" s="21"/>
      <c r="V18" s="21"/>
      <c r="W18" s="21"/>
    </row>
    <row r="19" spans="1:23" x14ac:dyDescent="0.2">
      <c r="B19" s="88"/>
      <c r="C19" s="1"/>
      <c r="D19" s="11"/>
      <c r="E19" s="11"/>
      <c r="F19" s="11"/>
      <c r="G19" s="107"/>
      <c r="H19" s="13"/>
      <c r="I19" s="13"/>
      <c r="J19" s="13"/>
      <c r="K19" s="13"/>
      <c r="L19" s="13"/>
      <c r="M19" s="13"/>
      <c r="N19" s="130"/>
      <c r="O19" s="131"/>
      <c r="P19" s="24"/>
      <c r="Q19" s="24"/>
      <c r="R19" s="21"/>
      <c r="S19" s="21"/>
      <c r="T19" s="21"/>
      <c r="U19" s="21"/>
      <c r="V19" s="21"/>
      <c r="W19" s="21"/>
    </row>
    <row r="20" spans="1:23" x14ac:dyDescent="0.2">
      <c r="B20" s="88"/>
      <c r="C20" s="1"/>
      <c r="D20" s="11"/>
      <c r="E20" s="11"/>
      <c r="F20" s="11"/>
      <c r="G20" s="107"/>
      <c r="H20" s="13"/>
      <c r="I20" s="13"/>
      <c r="J20" s="13"/>
      <c r="K20" s="13"/>
      <c r="L20" s="13"/>
      <c r="M20" s="13"/>
      <c r="N20" s="130"/>
      <c r="O20" s="131"/>
      <c r="P20" s="24"/>
      <c r="Q20" s="24"/>
      <c r="R20" s="21"/>
      <c r="S20" s="21"/>
      <c r="T20" s="21"/>
      <c r="U20" s="21"/>
      <c r="V20" s="21"/>
      <c r="W20" s="21"/>
    </row>
    <row r="21" spans="1:23" x14ac:dyDescent="0.2">
      <c r="B21" s="88"/>
      <c r="C21" s="1"/>
      <c r="D21" s="11"/>
      <c r="E21" s="11"/>
      <c r="F21" s="11"/>
      <c r="G21" s="107"/>
      <c r="H21" s="13"/>
      <c r="I21" s="13"/>
      <c r="J21" s="13"/>
      <c r="K21" s="13"/>
      <c r="L21" s="13"/>
      <c r="M21" s="13"/>
      <c r="N21" s="130"/>
      <c r="O21" s="131"/>
      <c r="P21" s="24"/>
      <c r="Q21" s="24"/>
      <c r="R21" s="21"/>
      <c r="S21" s="21"/>
      <c r="T21" s="21"/>
      <c r="U21" s="21"/>
      <c r="V21" s="21"/>
      <c r="W21" s="21"/>
    </row>
    <row r="22" spans="1:23" x14ac:dyDescent="0.2">
      <c r="B22" s="88"/>
      <c r="C22" s="1"/>
      <c r="D22" s="11"/>
      <c r="E22" s="11"/>
      <c r="F22" s="11"/>
      <c r="G22" s="107"/>
      <c r="H22" s="13"/>
      <c r="I22" s="13"/>
      <c r="J22" s="13"/>
      <c r="K22" s="13"/>
      <c r="L22" s="13"/>
      <c r="M22" s="13"/>
      <c r="N22" s="130"/>
      <c r="O22" s="131"/>
      <c r="P22" s="24"/>
      <c r="Q22" s="24"/>
      <c r="R22" s="21"/>
      <c r="S22" s="21"/>
      <c r="T22" s="21"/>
      <c r="U22" s="21"/>
      <c r="V22" s="21"/>
      <c r="W22" s="21"/>
    </row>
    <row r="23" spans="1:23" x14ac:dyDescent="0.2">
      <c r="B23" s="88"/>
      <c r="C23" s="1"/>
      <c r="D23" s="11"/>
      <c r="E23" s="11"/>
      <c r="F23" s="11"/>
      <c r="G23" s="107"/>
      <c r="H23" s="13"/>
      <c r="I23" s="13"/>
      <c r="J23" s="13"/>
      <c r="K23" s="13"/>
      <c r="L23" s="13"/>
      <c r="M23" s="13"/>
      <c r="N23" s="130"/>
      <c r="O23" s="131"/>
      <c r="P23" s="24"/>
      <c r="Q23" s="24"/>
      <c r="R23" s="21"/>
      <c r="S23" s="21"/>
      <c r="T23" s="21"/>
      <c r="U23" s="21"/>
      <c r="V23" s="21"/>
      <c r="W23" s="21"/>
    </row>
    <row r="24" spans="1:23" x14ac:dyDescent="0.2">
      <c r="B24" s="88"/>
      <c r="C24" s="1"/>
      <c r="D24" s="11"/>
      <c r="E24" s="11"/>
      <c r="F24" s="11"/>
      <c r="G24" s="107"/>
      <c r="H24" s="13"/>
      <c r="I24" s="13"/>
      <c r="J24" s="13"/>
      <c r="K24" s="13"/>
      <c r="L24" s="13"/>
      <c r="M24" s="13"/>
      <c r="N24" s="130"/>
      <c r="O24" s="131"/>
      <c r="P24" s="24"/>
      <c r="Q24" s="24"/>
      <c r="R24" s="21"/>
      <c r="S24" s="21"/>
      <c r="T24" s="21"/>
      <c r="U24" s="21"/>
      <c r="V24" s="21"/>
      <c r="W24" s="21"/>
    </row>
    <row r="25" spans="1:23" x14ac:dyDescent="0.2">
      <c r="B25" s="88"/>
      <c r="C25" s="1"/>
      <c r="D25" s="11"/>
      <c r="E25" s="11"/>
      <c r="F25" s="11"/>
      <c r="G25" s="107"/>
      <c r="H25" s="13"/>
      <c r="I25" s="13"/>
      <c r="J25" s="13"/>
      <c r="K25" s="13"/>
      <c r="L25" s="13"/>
      <c r="M25" s="13"/>
      <c r="N25" s="130"/>
      <c r="O25" s="131"/>
      <c r="P25" s="24"/>
      <c r="Q25" s="24"/>
      <c r="R25" s="21"/>
      <c r="S25" s="21"/>
      <c r="T25" s="21"/>
      <c r="U25" s="21"/>
      <c r="V25" s="21"/>
      <c r="W25" s="21"/>
    </row>
    <row r="26" spans="1:23" ht="13.5" thickBot="1" x14ac:dyDescent="0.25">
      <c r="B26" s="88"/>
      <c r="C26" s="1"/>
      <c r="D26" s="11"/>
      <c r="E26" s="11"/>
      <c r="F26" s="11"/>
      <c r="G26" s="107"/>
      <c r="H26" s="13"/>
      <c r="I26" s="13"/>
      <c r="J26" s="13"/>
      <c r="K26" s="13"/>
      <c r="L26" s="13"/>
      <c r="M26" s="13"/>
      <c r="N26" s="130"/>
      <c r="O26" s="131"/>
      <c r="P26" s="24"/>
      <c r="Q26" s="24"/>
      <c r="R26" s="21"/>
      <c r="S26" s="21"/>
      <c r="T26" s="21"/>
      <c r="U26" s="21"/>
      <c r="V26" s="21"/>
      <c r="W26" s="21"/>
    </row>
    <row r="27" spans="1:23" s="42" customFormat="1" x14ac:dyDescent="0.2">
      <c r="A27" s="156"/>
      <c r="B27" s="157"/>
      <c r="C27" s="41" t="s">
        <v>36</v>
      </c>
      <c r="D27" s="12">
        <f>SUM(D17:D26)</f>
        <v>0</v>
      </c>
      <c r="E27" s="12">
        <f>SUM(E17:E26)</f>
        <v>0</v>
      </c>
      <c r="F27" s="12">
        <f>SUM(F17:F26)</f>
        <v>0</v>
      </c>
      <c r="G27" s="12">
        <f>SUM(G17:G26)</f>
        <v>0</v>
      </c>
      <c r="H27" s="169" t="s">
        <v>46</v>
      </c>
      <c r="I27" s="109"/>
      <c r="J27" s="109"/>
      <c r="K27" s="109"/>
      <c r="L27" s="109"/>
      <c r="M27" s="109"/>
      <c r="N27" s="130"/>
      <c r="O27" s="39"/>
      <c r="P27" s="24"/>
      <c r="Q27" s="24"/>
      <c r="R27" s="24"/>
      <c r="S27" s="24"/>
      <c r="T27" s="97"/>
      <c r="U27" s="97"/>
      <c r="V27" s="97"/>
      <c r="W27" s="97"/>
    </row>
    <row r="28" spans="1:23" s="45" customFormat="1" ht="13.5" thickBot="1" x14ac:dyDescent="0.25">
      <c r="A28" s="43"/>
      <c r="B28" s="44"/>
      <c r="C28" s="166" t="s">
        <v>45</v>
      </c>
      <c r="D28" s="167">
        <f>D27/100*0.5</f>
        <v>0</v>
      </c>
      <c r="E28" s="167">
        <f>E27/100</f>
        <v>0</v>
      </c>
      <c r="F28" s="167">
        <f>F27/100</f>
        <v>0</v>
      </c>
      <c r="G28" s="167">
        <f>G27/100*0.5</f>
        <v>0</v>
      </c>
      <c r="H28" s="168">
        <f>SUM(D28:G28)</f>
        <v>0</v>
      </c>
      <c r="I28" s="110"/>
      <c r="J28" s="110"/>
      <c r="K28" s="110"/>
      <c r="L28" s="110"/>
      <c r="M28" s="110"/>
      <c r="N28" s="130"/>
      <c r="O28" s="110"/>
      <c r="P28" s="110"/>
      <c r="Q28" s="110"/>
      <c r="R28" s="98"/>
      <c r="S28" s="98"/>
      <c r="T28" s="98"/>
      <c r="U28" s="98"/>
      <c r="V28" s="98"/>
      <c r="W28" s="98"/>
    </row>
    <row r="29" spans="1:23" s="26" customFormat="1" x14ac:dyDescent="0.2">
      <c r="A29" s="25" t="s">
        <v>3</v>
      </c>
      <c r="B29" s="46" t="s">
        <v>43</v>
      </c>
      <c r="C29" s="47"/>
      <c r="D29" s="155" t="s">
        <v>32</v>
      </c>
      <c r="E29" s="155" t="s">
        <v>33</v>
      </c>
      <c r="F29" s="155" t="s">
        <v>34</v>
      </c>
      <c r="G29" s="155" t="s">
        <v>35</v>
      </c>
      <c r="H29" s="39"/>
      <c r="I29" s="39"/>
      <c r="J29" s="39"/>
      <c r="K29" s="39"/>
      <c r="L29" s="39"/>
      <c r="M29" s="39"/>
      <c r="N29" s="39"/>
      <c r="O29" s="24"/>
      <c r="P29" s="24"/>
      <c r="Q29" s="24"/>
      <c r="R29" s="21"/>
      <c r="S29" s="21"/>
      <c r="T29" s="21"/>
      <c r="U29" s="21"/>
      <c r="V29" s="21"/>
      <c r="W29" s="21"/>
    </row>
    <row r="30" spans="1:23" s="18" customFormat="1" x14ac:dyDescent="0.2">
      <c r="A30" s="48"/>
      <c r="B30" s="49"/>
      <c r="C30" s="50" t="s">
        <v>24</v>
      </c>
      <c r="D30" s="85">
        <f>H11/22*11</f>
        <v>7899.9999999999991</v>
      </c>
      <c r="E30" s="85">
        <f>$H11</f>
        <v>15800</v>
      </c>
      <c r="F30" s="85">
        <f>$H11</f>
        <v>15800</v>
      </c>
      <c r="G30" s="85">
        <f>H11/22*11</f>
        <v>7899.9999999999991</v>
      </c>
      <c r="H30" s="105"/>
      <c r="I30" s="105"/>
      <c r="J30" s="105"/>
      <c r="K30" s="105"/>
      <c r="L30" s="105"/>
      <c r="M30" s="105"/>
      <c r="N30" s="125"/>
      <c r="O30" s="74"/>
      <c r="P30" s="74"/>
      <c r="Q30" s="74"/>
      <c r="R30" s="74"/>
      <c r="S30" s="74"/>
      <c r="T30" s="74"/>
      <c r="U30" s="74"/>
      <c r="V30" s="74"/>
      <c r="W30" s="74"/>
    </row>
    <row r="31" spans="1:23" x14ac:dyDescent="0.2">
      <c r="A31" s="37"/>
      <c r="B31" s="51"/>
      <c r="C31" s="92" t="s">
        <v>25</v>
      </c>
      <c r="D31" s="86">
        <f>D12/22*11</f>
        <v>0</v>
      </c>
      <c r="E31" s="86">
        <f>$D12</f>
        <v>0</v>
      </c>
      <c r="F31" s="86">
        <f>$D12</f>
        <v>0</v>
      </c>
      <c r="G31" s="86">
        <f>E12/22*11</f>
        <v>0</v>
      </c>
      <c r="I31" s="111"/>
      <c r="J31" s="111"/>
      <c r="L31" s="111"/>
      <c r="M31" s="111"/>
      <c r="N31" s="117"/>
      <c r="O31" s="24"/>
      <c r="P31" s="24"/>
      <c r="Q31" s="24"/>
      <c r="R31" s="21"/>
      <c r="S31" s="21"/>
      <c r="T31" s="21"/>
      <c r="U31" s="21"/>
      <c r="V31" s="21"/>
      <c r="W31" s="21"/>
    </row>
    <row r="32" spans="1:23" x14ac:dyDescent="0.2">
      <c r="A32" s="30"/>
      <c r="B32" s="30"/>
      <c r="C32" s="92" t="s">
        <v>26</v>
      </c>
      <c r="D32" s="87">
        <f>IF(D31&gt;D30,D31-D30,0)</f>
        <v>0</v>
      </c>
      <c r="E32" s="87">
        <f t="shared" ref="E32:F32" si="0">IF(E31&gt;E30,E31-E30,0)</f>
        <v>0</v>
      </c>
      <c r="F32" s="87">
        <f t="shared" si="0"/>
        <v>0</v>
      </c>
      <c r="G32" s="87">
        <f>IF(G31&gt;G30,G31-G30,0)</f>
        <v>0</v>
      </c>
      <c r="H32" s="152" t="s">
        <v>28</v>
      </c>
      <c r="I32" s="112"/>
      <c r="J32" s="112"/>
      <c r="L32" s="112"/>
      <c r="M32" s="112"/>
      <c r="N32" s="128"/>
      <c r="O32" s="24"/>
      <c r="P32" s="24"/>
      <c r="Q32" s="24"/>
      <c r="R32" s="21"/>
      <c r="S32" s="21"/>
      <c r="T32" s="21"/>
      <c r="U32" s="21"/>
      <c r="V32" s="21"/>
      <c r="W32" s="21"/>
    </row>
    <row r="33" spans="2:23" x14ac:dyDescent="0.2">
      <c r="B33" s="83" t="s">
        <v>5</v>
      </c>
      <c r="C33" s="172">
        <f t="shared" ref="C33:C42" si="1">C17</f>
        <v>0</v>
      </c>
      <c r="D33" s="173">
        <f t="shared" ref="D33:G42" si="2">IF(AND($B17="Yes",$H$12="YES"),D$30*D17/100,IF(AND($B17="No",$H$12="YES"),D$31*D17/100,D$31*D17/100))</f>
        <v>0</v>
      </c>
      <c r="E33" s="173">
        <f t="shared" si="2"/>
        <v>0</v>
      </c>
      <c r="F33" s="173">
        <f t="shared" si="2"/>
        <v>0</v>
      </c>
      <c r="G33" s="173">
        <f t="shared" si="2"/>
        <v>0</v>
      </c>
      <c r="H33" s="174">
        <f t="shared" ref="H33:H52" si="3">SUM(D33:G33)</f>
        <v>0</v>
      </c>
      <c r="I33" s="106"/>
      <c r="J33" s="106"/>
      <c r="L33" s="106"/>
      <c r="M33" s="106"/>
      <c r="N33" s="126"/>
      <c r="O33" s="24"/>
      <c r="P33" s="24"/>
      <c r="Q33" s="24"/>
      <c r="R33" s="21"/>
      <c r="S33" s="21"/>
      <c r="T33" s="21"/>
      <c r="U33" s="21"/>
      <c r="V33" s="21"/>
      <c r="W33" s="21"/>
    </row>
    <row r="34" spans="2:23" x14ac:dyDescent="0.2">
      <c r="B34" s="31"/>
      <c r="C34" s="172">
        <f t="shared" si="1"/>
        <v>0</v>
      </c>
      <c r="D34" s="173">
        <f t="shared" si="2"/>
        <v>0</v>
      </c>
      <c r="E34" s="173">
        <f t="shared" si="2"/>
        <v>0</v>
      </c>
      <c r="F34" s="173">
        <f t="shared" si="2"/>
        <v>0</v>
      </c>
      <c r="G34" s="173">
        <f t="shared" si="2"/>
        <v>0</v>
      </c>
      <c r="H34" s="174">
        <f t="shared" si="3"/>
        <v>0</v>
      </c>
      <c r="I34" s="106"/>
      <c r="J34" s="106"/>
      <c r="L34" s="106"/>
      <c r="M34" s="106"/>
      <c r="N34" s="126"/>
      <c r="O34" s="24"/>
      <c r="P34" s="24"/>
      <c r="Q34" s="24"/>
      <c r="R34" s="21"/>
      <c r="S34" s="21"/>
      <c r="T34" s="21"/>
      <c r="U34" s="21"/>
      <c r="V34" s="21"/>
      <c r="W34" s="21"/>
    </row>
    <row r="35" spans="2:23" x14ac:dyDescent="0.2">
      <c r="B35" s="31"/>
      <c r="C35" s="172">
        <f t="shared" si="1"/>
        <v>0</v>
      </c>
      <c r="D35" s="173">
        <f t="shared" si="2"/>
        <v>0</v>
      </c>
      <c r="E35" s="173">
        <f t="shared" si="2"/>
        <v>0</v>
      </c>
      <c r="F35" s="173">
        <f t="shared" si="2"/>
        <v>0</v>
      </c>
      <c r="G35" s="173">
        <f t="shared" si="2"/>
        <v>0</v>
      </c>
      <c r="H35" s="174">
        <f t="shared" si="3"/>
        <v>0</v>
      </c>
      <c r="I35" s="106"/>
      <c r="J35" s="106"/>
      <c r="L35" s="106"/>
      <c r="M35" s="106"/>
      <c r="N35" s="126"/>
      <c r="O35" s="24"/>
      <c r="P35" s="24"/>
      <c r="Q35" s="24"/>
      <c r="R35" s="21"/>
      <c r="S35" s="21"/>
      <c r="T35" s="21"/>
      <c r="U35" s="21"/>
      <c r="V35" s="21"/>
      <c r="W35" s="21"/>
    </row>
    <row r="36" spans="2:23" x14ac:dyDescent="0.2">
      <c r="B36" s="31"/>
      <c r="C36" s="172">
        <f t="shared" si="1"/>
        <v>0</v>
      </c>
      <c r="D36" s="173">
        <f t="shared" si="2"/>
        <v>0</v>
      </c>
      <c r="E36" s="173">
        <f t="shared" si="2"/>
        <v>0</v>
      </c>
      <c r="F36" s="173">
        <f t="shared" si="2"/>
        <v>0</v>
      </c>
      <c r="G36" s="173">
        <f t="shared" si="2"/>
        <v>0</v>
      </c>
      <c r="H36" s="174">
        <f t="shared" si="3"/>
        <v>0</v>
      </c>
      <c r="I36" s="106"/>
      <c r="J36" s="106"/>
      <c r="L36" s="106"/>
      <c r="M36" s="106"/>
      <c r="N36" s="126"/>
      <c r="O36" s="24"/>
      <c r="P36" s="24"/>
      <c r="Q36" s="24"/>
      <c r="R36" s="21"/>
      <c r="S36" s="21"/>
      <c r="T36" s="21"/>
      <c r="U36" s="21"/>
      <c r="V36" s="21"/>
      <c r="W36" s="21"/>
    </row>
    <row r="37" spans="2:23" x14ac:dyDescent="0.2">
      <c r="B37" s="31"/>
      <c r="C37" s="172">
        <f t="shared" si="1"/>
        <v>0</v>
      </c>
      <c r="D37" s="173">
        <f t="shared" si="2"/>
        <v>0</v>
      </c>
      <c r="E37" s="173">
        <f t="shared" si="2"/>
        <v>0</v>
      </c>
      <c r="F37" s="173">
        <f t="shared" si="2"/>
        <v>0</v>
      </c>
      <c r="G37" s="173">
        <f t="shared" si="2"/>
        <v>0</v>
      </c>
      <c r="H37" s="174">
        <f t="shared" si="3"/>
        <v>0</v>
      </c>
      <c r="I37" s="106"/>
      <c r="J37" s="106"/>
      <c r="L37" s="106"/>
      <c r="M37" s="106"/>
      <c r="N37" s="126"/>
      <c r="O37" s="24"/>
      <c r="P37" s="24"/>
      <c r="Q37" s="24"/>
      <c r="R37" s="21"/>
      <c r="S37" s="21"/>
      <c r="T37" s="21"/>
      <c r="U37" s="21"/>
      <c r="V37" s="21"/>
      <c r="W37" s="21"/>
    </row>
    <row r="38" spans="2:23" x14ac:dyDescent="0.2">
      <c r="B38" s="31"/>
      <c r="C38" s="172">
        <f t="shared" si="1"/>
        <v>0</v>
      </c>
      <c r="D38" s="173">
        <f t="shared" si="2"/>
        <v>0</v>
      </c>
      <c r="E38" s="173">
        <f t="shared" si="2"/>
        <v>0</v>
      </c>
      <c r="F38" s="173">
        <f t="shared" si="2"/>
        <v>0</v>
      </c>
      <c r="G38" s="173">
        <f t="shared" si="2"/>
        <v>0</v>
      </c>
      <c r="H38" s="174">
        <f t="shared" si="3"/>
        <v>0</v>
      </c>
      <c r="I38" s="106"/>
      <c r="J38" s="106"/>
      <c r="L38" s="106"/>
      <c r="M38" s="106"/>
      <c r="N38" s="126"/>
      <c r="O38" s="24"/>
      <c r="P38" s="24"/>
      <c r="Q38" s="24"/>
      <c r="R38" s="21"/>
      <c r="S38" s="21"/>
      <c r="T38" s="21"/>
      <c r="U38" s="21"/>
      <c r="V38" s="21"/>
      <c r="W38" s="21"/>
    </row>
    <row r="39" spans="2:23" x14ac:dyDescent="0.2">
      <c r="B39" s="31"/>
      <c r="C39" s="172">
        <f t="shared" si="1"/>
        <v>0</v>
      </c>
      <c r="D39" s="173">
        <f t="shared" si="2"/>
        <v>0</v>
      </c>
      <c r="E39" s="173">
        <f t="shared" si="2"/>
        <v>0</v>
      </c>
      <c r="F39" s="173">
        <f t="shared" si="2"/>
        <v>0</v>
      </c>
      <c r="G39" s="173">
        <f t="shared" si="2"/>
        <v>0</v>
      </c>
      <c r="H39" s="174">
        <f t="shared" si="3"/>
        <v>0</v>
      </c>
      <c r="I39" s="106"/>
      <c r="J39" s="106"/>
      <c r="L39" s="106"/>
      <c r="M39" s="106"/>
      <c r="N39" s="126"/>
      <c r="O39" s="24"/>
      <c r="P39" s="24"/>
      <c r="Q39" s="24"/>
      <c r="R39" s="21"/>
      <c r="S39" s="21"/>
      <c r="T39" s="21"/>
      <c r="U39" s="21"/>
      <c r="V39" s="21"/>
      <c r="W39" s="21"/>
    </row>
    <row r="40" spans="2:23" x14ac:dyDescent="0.2">
      <c r="B40" s="31"/>
      <c r="C40" s="172">
        <f t="shared" si="1"/>
        <v>0</v>
      </c>
      <c r="D40" s="173">
        <f t="shared" si="2"/>
        <v>0</v>
      </c>
      <c r="E40" s="173">
        <f t="shared" si="2"/>
        <v>0</v>
      </c>
      <c r="F40" s="173">
        <f t="shared" si="2"/>
        <v>0</v>
      </c>
      <c r="G40" s="173">
        <f t="shared" si="2"/>
        <v>0</v>
      </c>
      <c r="H40" s="174">
        <f t="shared" si="3"/>
        <v>0</v>
      </c>
      <c r="I40" s="106"/>
      <c r="J40" s="106"/>
      <c r="L40" s="106"/>
      <c r="M40" s="106"/>
      <c r="N40" s="126"/>
      <c r="O40" s="24"/>
      <c r="P40" s="24"/>
      <c r="Q40" s="24"/>
      <c r="R40" s="21"/>
      <c r="S40" s="21"/>
      <c r="T40" s="21"/>
      <c r="U40" s="21"/>
      <c r="V40" s="21"/>
      <c r="W40" s="21"/>
    </row>
    <row r="41" spans="2:23" x14ac:dyDescent="0.2">
      <c r="B41" s="31"/>
      <c r="C41" s="172">
        <f t="shared" si="1"/>
        <v>0</v>
      </c>
      <c r="D41" s="173">
        <f t="shared" si="2"/>
        <v>0</v>
      </c>
      <c r="E41" s="173">
        <f t="shared" si="2"/>
        <v>0</v>
      </c>
      <c r="F41" s="173">
        <f t="shared" si="2"/>
        <v>0</v>
      </c>
      <c r="G41" s="173">
        <f t="shared" si="2"/>
        <v>0</v>
      </c>
      <c r="H41" s="174">
        <f t="shared" si="3"/>
        <v>0</v>
      </c>
      <c r="I41" s="106"/>
      <c r="J41" s="106"/>
      <c r="L41" s="106"/>
      <c r="M41" s="106"/>
      <c r="N41" s="126"/>
      <c r="O41" s="24"/>
      <c r="P41" s="24"/>
      <c r="Q41" s="24"/>
      <c r="R41" s="21"/>
      <c r="S41" s="21"/>
      <c r="T41" s="21"/>
      <c r="U41" s="21"/>
      <c r="V41" s="21"/>
      <c r="W41" s="21"/>
    </row>
    <row r="42" spans="2:23" x14ac:dyDescent="0.2">
      <c r="B42" s="31"/>
      <c r="C42" s="172">
        <f t="shared" si="1"/>
        <v>0</v>
      </c>
      <c r="D42" s="173">
        <f t="shared" si="2"/>
        <v>0</v>
      </c>
      <c r="E42" s="173">
        <f t="shared" si="2"/>
        <v>0</v>
      </c>
      <c r="F42" s="173">
        <f t="shared" si="2"/>
        <v>0</v>
      </c>
      <c r="G42" s="173">
        <f t="shared" si="2"/>
        <v>0</v>
      </c>
      <c r="H42" s="174">
        <f t="shared" si="3"/>
        <v>0</v>
      </c>
      <c r="I42" s="106"/>
      <c r="J42" s="106"/>
      <c r="L42" s="106"/>
      <c r="M42" s="106"/>
      <c r="N42" s="126"/>
      <c r="O42" s="24"/>
      <c r="P42" s="24"/>
      <c r="Q42" s="24"/>
      <c r="R42" s="21"/>
      <c r="S42" s="21"/>
      <c r="T42" s="21"/>
      <c r="U42" s="21"/>
      <c r="V42" s="21"/>
      <c r="W42" s="21"/>
    </row>
    <row r="43" spans="2:23" x14ac:dyDescent="0.2">
      <c r="B43" s="84" t="s">
        <v>38</v>
      </c>
      <c r="C43" s="1"/>
      <c r="D43" s="173">
        <f t="shared" ref="D43:G52" si="4">IF(AND($B17="Yes",$H$12="YES"),D$32*D17/100,IF(AND($B17="No",$H$12="YES"),0,0))</f>
        <v>0</v>
      </c>
      <c r="E43" s="173">
        <f t="shared" si="4"/>
        <v>0</v>
      </c>
      <c r="F43" s="173">
        <f t="shared" si="4"/>
        <v>0</v>
      </c>
      <c r="G43" s="173">
        <f t="shared" si="4"/>
        <v>0</v>
      </c>
      <c r="H43" s="174">
        <f t="shared" si="3"/>
        <v>0</v>
      </c>
      <c r="I43" s="106"/>
      <c r="J43" s="106"/>
      <c r="L43" s="106"/>
      <c r="M43" s="106"/>
      <c r="N43" s="126"/>
      <c r="O43" s="24"/>
      <c r="P43" s="24"/>
      <c r="Q43" s="24"/>
      <c r="R43" s="21"/>
      <c r="S43" s="21"/>
      <c r="T43" s="21"/>
      <c r="U43" s="21"/>
      <c r="V43" s="21"/>
      <c r="W43" s="21"/>
    </row>
    <row r="44" spans="2:23" x14ac:dyDescent="0.2">
      <c r="B44" s="54"/>
      <c r="C44" s="1"/>
      <c r="D44" s="173">
        <f t="shared" si="4"/>
        <v>0</v>
      </c>
      <c r="E44" s="173">
        <f t="shared" si="4"/>
        <v>0</v>
      </c>
      <c r="F44" s="173">
        <f t="shared" si="4"/>
        <v>0</v>
      </c>
      <c r="G44" s="173">
        <f t="shared" si="4"/>
        <v>0</v>
      </c>
      <c r="H44" s="174">
        <f t="shared" si="3"/>
        <v>0</v>
      </c>
      <c r="I44" s="106"/>
      <c r="J44" s="106"/>
      <c r="L44" s="106"/>
      <c r="M44" s="106"/>
      <c r="N44" s="126"/>
      <c r="O44" s="24"/>
      <c r="P44" s="24"/>
      <c r="Q44" s="24"/>
      <c r="R44" s="21"/>
      <c r="S44" s="21"/>
      <c r="T44" s="21"/>
      <c r="U44" s="21"/>
      <c r="V44" s="21"/>
      <c r="W44" s="21"/>
    </row>
    <row r="45" spans="2:23" x14ac:dyDescent="0.2">
      <c r="B45" s="54"/>
      <c r="C45" s="1"/>
      <c r="D45" s="173">
        <f t="shared" si="4"/>
        <v>0</v>
      </c>
      <c r="E45" s="173">
        <f t="shared" si="4"/>
        <v>0</v>
      </c>
      <c r="F45" s="173">
        <f t="shared" si="4"/>
        <v>0</v>
      </c>
      <c r="G45" s="173">
        <f t="shared" si="4"/>
        <v>0</v>
      </c>
      <c r="H45" s="174">
        <f t="shared" si="3"/>
        <v>0</v>
      </c>
      <c r="I45" s="106"/>
      <c r="J45" s="106"/>
      <c r="L45" s="106"/>
      <c r="M45" s="106"/>
      <c r="N45" s="126"/>
      <c r="O45" s="24"/>
      <c r="P45" s="24"/>
      <c r="Q45" s="24"/>
      <c r="R45" s="21"/>
      <c r="S45" s="21"/>
      <c r="T45" s="21"/>
      <c r="U45" s="21"/>
      <c r="V45" s="21"/>
      <c r="W45" s="21"/>
    </row>
    <row r="46" spans="2:23" x14ac:dyDescent="0.2">
      <c r="B46" s="54"/>
      <c r="C46" s="1"/>
      <c r="D46" s="173">
        <f t="shared" si="4"/>
        <v>0</v>
      </c>
      <c r="E46" s="173">
        <f t="shared" si="4"/>
        <v>0</v>
      </c>
      <c r="F46" s="173">
        <f t="shared" si="4"/>
        <v>0</v>
      </c>
      <c r="G46" s="173">
        <f t="shared" si="4"/>
        <v>0</v>
      </c>
      <c r="H46" s="174">
        <f t="shared" si="3"/>
        <v>0</v>
      </c>
      <c r="I46" s="106"/>
      <c r="J46" s="106"/>
      <c r="L46" s="106"/>
      <c r="M46" s="106"/>
      <c r="N46" s="126"/>
      <c r="O46" s="24"/>
      <c r="P46" s="24"/>
      <c r="Q46" s="24"/>
      <c r="R46" s="21"/>
      <c r="S46" s="21"/>
      <c r="T46" s="21"/>
      <c r="U46" s="21"/>
      <c r="V46" s="21"/>
      <c r="W46" s="21"/>
    </row>
    <row r="47" spans="2:23" x14ac:dyDescent="0.2">
      <c r="B47" s="54"/>
      <c r="C47" s="1"/>
      <c r="D47" s="173">
        <f t="shared" si="4"/>
        <v>0</v>
      </c>
      <c r="E47" s="173">
        <f t="shared" si="4"/>
        <v>0</v>
      </c>
      <c r="F47" s="173">
        <f t="shared" si="4"/>
        <v>0</v>
      </c>
      <c r="G47" s="173">
        <f t="shared" si="4"/>
        <v>0</v>
      </c>
      <c r="H47" s="174">
        <f t="shared" si="3"/>
        <v>0</v>
      </c>
      <c r="I47" s="106"/>
      <c r="J47" s="106"/>
      <c r="L47" s="106"/>
      <c r="M47" s="106"/>
      <c r="N47" s="126"/>
      <c r="O47" s="24"/>
      <c r="P47" s="24"/>
      <c r="Q47" s="24"/>
      <c r="R47" s="21"/>
      <c r="S47" s="21"/>
      <c r="T47" s="21"/>
      <c r="U47" s="21"/>
      <c r="V47" s="21"/>
      <c r="W47" s="21"/>
    </row>
    <row r="48" spans="2:23" x14ac:dyDescent="0.2">
      <c r="B48" s="54"/>
      <c r="C48" s="1"/>
      <c r="D48" s="173">
        <f t="shared" si="4"/>
        <v>0</v>
      </c>
      <c r="E48" s="173">
        <f t="shared" si="4"/>
        <v>0</v>
      </c>
      <c r="F48" s="173">
        <f t="shared" si="4"/>
        <v>0</v>
      </c>
      <c r="G48" s="173">
        <f t="shared" si="4"/>
        <v>0</v>
      </c>
      <c r="H48" s="174">
        <f t="shared" si="3"/>
        <v>0</v>
      </c>
      <c r="I48" s="106"/>
      <c r="J48" s="106"/>
      <c r="L48" s="106"/>
      <c r="M48" s="106"/>
      <c r="N48" s="126"/>
      <c r="O48" s="24"/>
      <c r="P48" s="24"/>
      <c r="Q48" s="24"/>
      <c r="R48" s="21"/>
      <c r="S48" s="21"/>
      <c r="T48" s="21"/>
      <c r="U48" s="21"/>
      <c r="V48" s="21"/>
      <c r="W48" s="21"/>
    </row>
    <row r="49" spans="1:23" x14ac:dyDescent="0.2">
      <c r="B49" s="54"/>
      <c r="C49" s="1"/>
      <c r="D49" s="173">
        <f t="shared" si="4"/>
        <v>0</v>
      </c>
      <c r="E49" s="173">
        <f t="shared" si="4"/>
        <v>0</v>
      </c>
      <c r="F49" s="173">
        <f t="shared" si="4"/>
        <v>0</v>
      </c>
      <c r="G49" s="173">
        <f t="shared" si="4"/>
        <v>0</v>
      </c>
      <c r="H49" s="174">
        <f t="shared" si="3"/>
        <v>0</v>
      </c>
      <c r="I49" s="106"/>
      <c r="J49" s="106"/>
      <c r="L49" s="106"/>
      <c r="M49" s="106"/>
      <c r="N49" s="126"/>
      <c r="O49" s="24"/>
      <c r="P49" s="24"/>
      <c r="Q49" s="24"/>
      <c r="R49" s="21"/>
      <c r="S49" s="21"/>
      <c r="T49" s="21"/>
      <c r="U49" s="21"/>
      <c r="V49" s="21"/>
      <c r="W49" s="21"/>
    </row>
    <row r="50" spans="1:23" x14ac:dyDescent="0.2">
      <c r="B50" s="54"/>
      <c r="C50" s="1"/>
      <c r="D50" s="173">
        <f t="shared" si="4"/>
        <v>0</v>
      </c>
      <c r="E50" s="173">
        <f t="shared" si="4"/>
        <v>0</v>
      </c>
      <c r="F50" s="173">
        <f t="shared" si="4"/>
        <v>0</v>
      </c>
      <c r="G50" s="173">
        <f t="shared" si="4"/>
        <v>0</v>
      </c>
      <c r="H50" s="174">
        <f t="shared" si="3"/>
        <v>0</v>
      </c>
      <c r="I50" s="106"/>
      <c r="J50" s="106"/>
      <c r="L50" s="106"/>
      <c r="M50" s="106"/>
      <c r="N50" s="126"/>
      <c r="O50" s="24"/>
      <c r="P50" s="24"/>
      <c r="Q50" s="24"/>
      <c r="R50" s="21"/>
      <c r="S50" s="21"/>
      <c r="T50" s="21"/>
      <c r="U50" s="21"/>
      <c r="V50" s="21"/>
      <c r="W50" s="21"/>
    </row>
    <row r="51" spans="1:23" x14ac:dyDescent="0.2">
      <c r="B51" s="54"/>
      <c r="C51" s="1"/>
      <c r="D51" s="173">
        <f t="shared" si="4"/>
        <v>0</v>
      </c>
      <c r="E51" s="173">
        <f t="shared" si="4"/>
        <v>0</v>
      </c>
      <c r="F51" s="173">
        <f t="shared" si="4"/>
        <v>0</v>
      </c>
      <c r="G51" s="173">
        <f t="shared" si="4"/>
        <v>0</v>
      </c>
      <c r="H51" s="174">
        <f t="shared" si="3"/>
        <v>0</v>
      </c>
      <c r="I51" s="106"/>
      <c r="J51" s="106"/>
      <c r="L51" s="106"/>
      <c r="M51" s="106"/>
      <c r="N51" s="126"/>
      <c r="O51" s="24"/>
      <c r="P51" s="24"/>
      <c r="Q51" s="24"/>
      <c r="R51" s="21"/>
      <c r="S51" s="21"/>
      <c r="T51" s="21"/>
      <c r="U51" s="21"/>
      <c r="V51" s="21"/>
      <c r="W51" s="21"/>
    </row>
    <row r="52" spans="1:23" x14ac:dyDescent="0.2">
      <c r="B52" s="54"/>
      <c r="C52" s="1"/>
      <c r="D52" s="173">
        <f t="shared" si="4"/>
        <v>0</v>
      </c>
      <c r="E52" s="173">
        <f t="shared" si="4"/>
        <v>0</v>
      </c>
      <c r="F52" s="173">
        <f t="shared" si="4"/>
        <v>0</v>
      </c>
      <c r="G52" s="173">
        <f t="shared" si="4"/>
        <v>0</v>
      </c>
      <c r="H52" s="174">
        <f t="shared" si="3"/>
        <v>0</v>
      </c>
      <c r="I52" s="106"/>
      <c r="J52" s="106"/>
      <c r="L52" s="106"/>
      <c r="M52" s="106"/>
      <c r="N52" s="126"/>
      <c r="O52" s="24"/>
      <c r="P52" s="24"/>
      <c r="Q52" s="24"/>
      <c r="R52" s="21"/>
      <c r="S52" s="21"/>
      <c r="T52" s="21"/>
      <c r="U52" s="21"/>
      <c r="V52" s="21"/>
      <c r="W52" s="21"/>
    </row>
    <row r="53" spans="1:23" s="34" customFormat="1" x14ac:dyDescent="0.2">
      <c r="A53" s="156"/>
      <c r="B53" s="157"/>
      <c r="C53" s="56"/>
      <c r="D53" s="8"/>
      <c r="E53" s="8"/>
      <c r="F53" s="8"/>
      <c r="G53" s="8"/>
      <c r="H53" s="113"/>
      <c r="I53" s="113"/>
      <c r="J53" s="113"/>
      <c r="K53" s="72"/>
      <c r="L53" s="113"/>
      <c r="M53" s="113"/>
      <c r="N53" s="126"/>
      <c r="O53" s="132"/>
      <c r="P53" s="133"/>
      <c r="Q53" s="133"/>
      <c r="R53" s="100"/>
      <c r="S53" s="101"/>
      <c r="T53" s="102"/>
      <c r="U53" s="102"/>
      <c r="V53" s="102"/>
      <c r="W53" s="102"/>
    </row>
    <row r="54" spans="1:23" s="42" customFormat="1" x14ac:dyDescent="0.2">
      <c r="A54" s="156"/>
      <c r="B54" s="157"/>
      <c r="C54" s="89" t="s">
        <v>37</v>
      </c>
      <c r="D54" s="153">
        <f>SUM(D33:D53)</f>
        <v>0</v>
      </c>
      <c r="E54" s="153">
        <f>SUM(E33:E53)</f>
        <v>0</v>
      </c>
      <c r="F54" s="153">
        <f>SUM(F33:F53)</f>
        <v>0</v>
      </c>
      <c r="G54" s="153">
        <f>SUM(G33:G53)</f>
        <v>0</v>
      </c>
      <c r="H54" s="121">
        <f>SUM(H33:H53)</f>
        <v>0</v>
      </c>
      <c r="I54" s="170">
        <f>D54+E54+F54+G54</f>
        <v>0</v>
      </c>
      <c r="J54" s="154" t="s">
        <v>42</v>
      </c>
      <c r="K54" s="72"/>
      <c r="L54" s="114"/>
      <c r="M54" s="114"/>
      <c r="N54" s="126"/>
      <c r="O54" s="134"/>
      <c r="P54" s="135"/>
      <c r="Q54" s="24"/>
      <c r="R54" s="102"/>
      <c r="S54" s="97"/>
      <c r="T54" s="97"/>
      <c r="U54" s="97"/>
      <c r="V54" s="97"/>
      <c r="W54" s="97"/>
    </row>
    <row r="55" spans="1:23" x14ac:dyDescent="0.2">
      <c r="C55" s="175" t="s">
        <v>41</v>
      </c>
      <c r="D55" s="175"/>
      <c r="E55" s="175"/>
      <c r="F55" s="175"/>
      <c r="G55" s="175"/>
      <c r="H55" s="115"/>
      <c r="I55" s="115"/>
      <c r="J55" s="115"/>
      <c r="K55" s="115"/>
      <c r="L55" s="115"/>
      <c r="M55" s="115"/>
      <c r="N55" s="134"/>
      <c r="O55" s="134"/>
      <c r="P55" s="24"/>
      <c r="Q55" s="24"/>
      <c r="R55" s="21"/>
      <c r="S55" s="21"/>
      <c r="T55" s="21"/>
      <c r="U55" s="21"/>
      <c r="V55" s="21"/>
      <c r="W55" s="21"/>
    </row>
    <row r="56" spans="1:23" x14ac:dyDescent="0.2">
      <c r="C56" s="127"/>
      <c r="D56" s="127"/>
      <c r="E56" s="127"/>
      <c r="F56" s="127"/>
      <c r="G56" s="127"/>
      <c r="H56" s="115"/>
      <c r="I56" s="115"/>
      <c r="J56" s="115"/>
      <c r="K56" s="115"/>
      <c r="L56" s="115"/>
      <c r="M56" s="115"/>
      <c r="N56" s="134"/>
      <c r="O56" s="134"/>
      <c r="P56" s="24"/>
      <c r="Q56" s="24"/>
      <c r="R56" s="21"/>
      <c r="S56" s="21"/>
      <c r="T56" s="21"/>
      <c r="U56" s="21"/>
      <c r="V56" s="21"/>
      <c r="W56" s="21"/>
    </row>
    <row r="57" spans="1:23" s="60" customFormat="1" x14ac:dyDescent="0.2">
      <c r="A57" s="25" t="s">
        <v>4</v>
      </c>
      <c r="B57" s="46" t="s">
        <v>44</v>
      </c>
      <c r="C57" s="47"/>
      <c r="D57" s="155" t="s">
        <v>32</v>
      </c>
      <c r="E57" s="155" t="s">
        <v>33</v>
      </c>
      <c r="F57" s="155" t="s">
        <v>34</v>
      </c>
      <c r="G57" s="155" t="s">
        <v>35</v>
      </c>
      <c r="H57" s="116"/>
      <c r="I57" s="116"/>
      <c r="J57" s="116"/>
      <c r="K57" s="116"/>
      <c r="L57" s="116"/>
      <c r="M57" s="116"/>
      <c r="N57" s="116"/>
      <c r="O57" s="116"/>
      <c r="P57" s="136"/>
      <c r="Q57" s="136"/>
      <c r="R57" s="63"/>
      <c r="S57" s="63"/>
      <c r="T57" s="63"/>
      <c r="U57" s="63"/>
      <c r="V57" s="63"/>
      <c r="W57" s="63"/>
    </row>
    <row r="58" spans="1:23" s="40" customFormat="1" x14ac:dyDescent="0.2">
      <c r="A58" s="64"/>
      <c r="B58" s="83" t="s">
        <v>5</v>
      </c>
      <c r="C58" s="163">
        <f t="shared" ref="C58:C67" si="5">C33</f>
        <v>0</v>
      </c>
      <c r="D58" s="164" t="str">
        <f t="shared" ref="D58:G67" si="6">IF(D$54=0,"",D33/D$54)</f>
        <v/>
      </c>
      <c r="E58" s="164" t="str">
        <f t="shared" si="6"/>
        <v/>
      </c>
      <c r="F58" s="164" t="str">
        <f t="shared" si="6"/>
        <v/>
      </c>
      <c r="G58" s="165" t="str">
        <f t="shared" si="6"/>
        <v/>
      </c>
      <c r="H58" s="118"/>
      <c r="I58" s="118"/>
      <c r="J58" s="118"/>
      <c r="K58" s="118"/>
      <c r="L58" s="118"/>
      <c r="M58" s="118"/>
      <c r="N58" s="55"/>
      <c r="O58" s="55"/>
      <c r="P58" s="99"/>
      <c r="Q58" s="99"/>
      <c r="R58" s="61"/>
      <c r="S58" s="61"/>
      <c r="T58" s="61"/>
      <c r="U58" s="61"/>
      <c r="V58" s="61"/>
      <c r="W58" s="61"/>
    </row>
    <row r="59" spans="1:23" s="40" customFormat="1" x14ac:dyDescent="0.2">
      <c r="A59" s="64"/>
      <c r="B59" s="52"/>
      <c r="C59" s="163">
        <f t="shared" si="5"/>
        <v>0</v>
      </c>
      <c r="D59" s="164" t="str">
        <f t="shared" si="6"/>
        <v/>
      </c>
      <c r="E59" s="164" t="str">
        <f t="shared" si="6"/>
        <v/>
      </c>
      <c r="F59" s="164" t="str">
        <f t="shared" si="6"/>
        <v/>
      </c>
      <c r="G59" s="165" t="str">
        <f t="shared" si="6"/>
        <v/>
      </c>
      <c r="H59" s="118"/>
      <c r="I59" s="118"/>
      <c r="J59" s="118"/>
      <c r="K59" s="118"/>
      <c r="L59" s="118"/>
      <c r="M59" s="118"/>
      <c r="N59" s="55"/>
      <c r="O59" s="55"/>
      <c r="P59" s="99"/>
      <c r="Q59" s="99"/>
      <c r="R59" s="61"/>
      <c r="S59" s="61"/>
      <c r="T59" s="61"/>
      <c r="U59" s="61"/>
      <c r="V59" s="61"/>
      <c r="W59" s="61"/>
    </row>
    <row r="60" spans="1:23" s="40" customFormat="1" x14ac:dyDescent="0.2">
      <c r="A60" s="64"/>
      <c r="B60" s="52"/>
      <c r="C60" s="163">
        <f t="shared" si="5"/>
        <v>0</v>
      </c>
      <c r="D60" s="164" t="str">
        <f t="shared" si="6"/>
        <v/>
      </c>
      <c r="E60" s="164" t="str">
        <f t="shared" si="6"/>
        <v/>
      </c>
      <c r="F60" s="164" t="str">
        <f t="shared" si="6"/>
        <v/>
      </c>
      <c r="G60" s="165" t="str">
        <f t="shared" si="6"/>
        <v/>
      </c>
      <c r="H60" s="118"/>
      <c r="I60" s="118"/>
      <c r="J60" s="118"/>
      <c r="K60" s="118"/>
      <c r="L60" s="118"/>
      <c r="M60" s="118"/>
      <c r="N60" s="65"/>
      <c r="O60" s="103"/>
      <c r="P60" s="61"/>
      <c r="Q60" s="61"/>
      <c r="R60" s="61"/>
      <c r="S60" s="61"/>
      <c r="T60" s="61"/>
      <c r="U60" s="61"/>
      <c r="V60" s="61"/>
      <c r="W60" s="61"/>
    </row>
    <row r="61" spans="1:23" x14ac:dyDescent="0.2">
      <c r="B61" s="52"/>
      <c r="C61" s="163">
        <f t="shared" si="5"/>
        <v>0</v>
      </c>
      <c r="D61" s="164" t="str">
        <f t="shared" si="6"/>
        <v/>
      </c>
      <c r="E61" s="164" t="str">
        <f t="shared" si="6"/>
        <v/>
      </c>
      <c r="F61" s="164" t="str">
        <f t="shared" si="6"/>
        <v/>
      </c>
      <c r="G61" s="165" t="str">
        <f t="shared" si="6"/>
        <v/>
      </c>
      <c r="H61" s="118"/>
      <c r="I61" s="118"/>
      <c r="J61" s="118"/>
      <c r="K61" s="118"/>
      <c r="L61" s="118"/>
      <c r="M61" s="118"/>
      <c r="N61" s="65"/>
      <c r="O61" s="103"/>
      <c r="P61" s="21"/>
      <c r="Q61" s="21"/>
      <c r="R61" s="21"/>
      <c r="S61" s="21"/>
      <c r="T61" s="21"/>
      <c r="U61" s="21"/>
      <c r="V61" s="21"/>
      <c r="W61" s="21"/>
    </row>
    <row r="62" spans="1:23" x14ac:dyDescent="0.2">
      <c r="B62" s="52"/>
      <c r="C62" s="163">
        <f t="shared" si="5"/>
        <v>0</v>
      </c>
      <c r="D62" s="164" t="str">
        <f t="shared" si="6"/>
        <v/>
      </c>
      <c r="E62" s="164" t="str">
        <f t="shared" si="6"/>
        <v/>
      </c>
      <c r="F62" s="164" t="str">
        <f t="shared" si="6"/>
        <v/>
      </c>
      <c r="G62" s="165" t="str">
        <f t="shared" si="6"/>
        <v/>
      </c>
      <c r="H62" s="118"/>
      <c r="I62" s="118"/>
      <c r="J62" s="118"/>
      <c r="K62" s="118"/>
      <c r="L62" s="118"/>
      <c r="M62" s="118"/>
      <c r="N62" s="65"/>
      <c r="O62" s="103"/>
      <c r="P62" s="21"/>
      <c r="Q62" s="21"/>
      <c r="R62" s="21"/>
      <c r="S62" s="21"/>
      <c r="T62" s="21"/>
      <c r="U62" s="21"/>
      <c r="V62" s="21"/>
      <c r="W62" s="21"/>
    </row>
    <row r="63" spans="1:23" x14ac:dyDescent="0.2">
      <c r="B63" s="52"/>
      <c r="C63" s="163">
        <f t="shared" si="5"/>
        <v>0</v>
      </c>
      <c r="D63" s="164" t="str">
        <f t="shared" si="6"/>
        <v/>
      </c>
      <c r="E63" s="164" t="str">
        <f t="shared" si="6"/>
        <v/>
      </c>
      <c r="F63" s="164" t="str">
        <f t="shared" si="6"/>
        <v/>
      </c>
      <c r="G63" s="165" t="str">
        <f t="shared" si="6"/>
        <v/>
      </c>
      <c r="H63" s="118"/>
      <c r="I63" s="118"/>
      <c r="J63" s="118"/>
      <c r="K63" s="118"/>
      <c r="L63" s="118"/>
      <c r="M63" s="118"/>
      <c r="N63" s="65"/>
      <c r="O63" s="103"/>
      <c r="P63" s="21"/>
      <c r="Q63" s="21"/>
      <c r="R63" s="21"/>
      <c r="S63" s="21"/>
      <c r="T63" s="21"/>
      <c r="U63" s="21"/>
      <c r="V63" s="21"/>
      <c r="W63" s="21"/>
    </row>
    <row r="64" spans="1:23" x14ac:dyDescent="0.2">
      <c r="B64" s="52"/>
      <c r="C64" s="163">
        <f t="shared" si="5"/>
        <v>0</v>
      </c>
      <c r="D64" s="164" t="str">
        <f t="shared" si="6"/>
        <v/>
      </c>
      <c r="E64" s="164" t="str">
        <f t="shared" si="6"/>
        <v/>
      </c>
      <c r="F64" s="164" t="str">
        <f t="shared" si="6"/>
        <v/>
      </c>
      <c r="G64" s="165" t="str">
        <f t="shared" si="6"/>
        <v/>
      </c>
      <c r="H64" s="118"/>
      <c r="I64" s="118"/>
      <c r="J64" s="118"/>
      <c r="K64" s="118"/>
      <c r="L64" s="118"/>
      <c r="M64" s="118"/>
      <c r="N64" s="65"/>
      <c r="O64" s="103"/>
      <c r="P64" s="21"/>
      <c r="Q64" s="21"/>
      <c r="R64" s="21"/>
      <c r="S64" s="21"/>
      <c r="T64" s="21"/>
      <c r="U64" s="21"/>
      <c r="V64" s="21"/>
      <c r="W64" s="21"/>
    </row>
    <row r="65" spans="1:23" x14ac:dyDescent="0.2">
      <c r="B65" s="52"/>
      <c r="C65" s="163">
        <f t="shared" si="5"/>
        <v>0</v>
      </c>
      <c r="D65" s="164" t="str">
        <f t="shared" si="6"/>
        <v/>
      </c>
      <c r="E65" s="164" t="str">
        <f t="shared" si="6"/>
        <v/>
      </c>
      <c r="F65" s="164" t="str">
        <f t="shared" si="6"/>
        <v/>
      </c>
      <c r="G65" s="165" t="str">
        <f t="shared" si="6"/>
        <v/>
      </c>
      <c r="H65" s="118"/>
      <c r="I65" s="118"/>
      <c r="J65" s="118"/>
      <c r="K65" s="118"/>
      <c r="L65" s="118"/>
      <c r="M65" s="118"/>
      <c r="N65" s="65"/>
      <c r="O65" s="103"/>
      <c r="P65" s="21"/>
      <c r="Q65" s="21"/>
      <c r="R65" s="21"/>
      <c r="S65" s="21"/>
      <c r="T65" s="21"/>
      <c r="U65" s="21"/>
      <c r="V65" s="21"/>
      <c r="W65" s="21"/>
    </row>
    <row r="66" spans="1:23" x14ac:dyDescent="0.2">
      <c r="B66" s="52"/>
      <c r="C66" s="163">
        <f t="shared" si="5"/>
        <v>0</v>
      </c>
      <c r="D66" s="164" t="str">
        <f t="shared" si="6"/>
        <v/>
      </c>
      <c r="E66" s="164" t="str">
        <f t="shared" si="6"/>
        <v/>
      </c>
      <c r="F66" s="164" t="str">
        <f t="shared" si="6"/>
        <v/>
      </c>
      <c r="G66" s="165" t="str">
        <f t="shared" si="6"/>
        <v/>
      </c>
      <c r="H66" s="118"/>
      <c r="I66" s="118"/>
      <c r="J66" s="118"/>
      <c r="K66" s="118"/>
      <c r="L66" s="118"/>
      <c r="M66" s="118"/>
      <c r="N66" s="65"/>
      <c r="O66" s="103"/>
      <c r="P66" s="21"/>
      <c r="Q66" s="21"/>
      <c r="R66" s="21"/>
      <c r="S66" s="21"/>
      <c r="T66" s="21"/>
      <c r="U66" s="21"/>
      <c r="V66" s="21"/>
      <c r="W66" s="21"/>
    </row>
    <row r="67" spans="1:23" x14ac:dyDescent="0.2">
      <c r="B67" s="52"/>
      <c r="C67" s="163">
        <f t="shared" si="5"/>
        <v>0</v>
      </c>
      <c r="D67" s="164" t="str">
        <f t="shared" si="6"/>
        <v/>
      </c>
      <c r="E67" s="164" t="str">
        <f t="shared" si="6"/>
        <v/>
      </c>
      <c r="F67" s="164" t="str">
        <f t="shared" si="6"/>
        <v/>
      </c>
      <c r="G67" s="165" t="str">
        <f t="shared" si="6"/>
        <v/>
      </c>
      <c r="H67" s="118"/>
      <c r="I67" s="118"/>
      <c r="J67" s="118"/>
      <c r="K67" s="118"/>
      <c r="L67" s="118"/>
      <c r="M67" s="118"/>
      <c r="N67" s="65"/>
      <c r="O67" s="103"/>
      <c r="P67" s="21"/>
      <c r="Q67" s="21"/>
      <c r="R67" s="21"/>
      <c r="S67" s="21"/>
      <c r="T67" s="21"/>
      <c r="U67" s="21"/>
      <c r="V67" s="21"/>
      <c r="W67" s="21"/>
    </row>
    <row r="68" spans="1:23" x14ac:dyDescent="0.2">
      <c r="B68" s="52"/>
      <c r="C68" s="9" t="s">
        <v>14</v>
      </c>
      <c r="D68" s="14">
        <f>SUM(D58:D67)</f>
        <v>0</v>
      </c>
      <c r="E68" s="14">
        <f t="shared" ref="E68:G68" si="7">SUM(E58:E67)</f>
        <v>0</v>
      </c>
      <c r="F68" s="14">
        <f t="shared" si="7"/>
        <v>0</v>
      </c>
      <c r="G68" s="14">
        <f t="shared" si="7"/>
        <v>0</v>
      </c>
      <c r="H68" s="119"/>
      <c r="I68" s="119"/>
      <c r="J68" s="119"/>
      <c r="K68" s="119"/>
      <c r="L68" s="119"/>
      <c r="M68" s="119"/>
      <c r="N68" s="65"/>
      <c r="O68" s="103"/>
      <c r="P68" s="21"/>
      <c r="Q68" s="21"/>
      <c r="R68" s="21"/>
      <c r="S68" s="21"/>
      <c r="T68" s="21"/>
      <c r="U68" s="21"/>
      <c r="V68" s="21"/>
      <c r="W68" s="21"/>
    </row>
    <row r="69" spans="1:23" x14ac:dyDescent="0.2">
      <c r="A69" s="30"/>
      <c r="B69" s="66"/>
      <c r="C69" s="9"/>
      <c r="D69" s="14"/>
      <c r="E69" s="14"/>
      <c r="F69" s="14"/>
      <c r="G69" s="108"/>
      <c r="H69" s="119"/>
      <c r="I69" s="119"/>
      <c r="J69" s="119"/>
      <c r="K69" s="119"/>
      <c r="L69" s="119"/>
      <c r="M69" s="119"/>
      <c r="N69" s="65"/>
      <c r="O69" s="103"/>
      <c r="P69" s="21"/>
      <c r="Q69" s="21"/>
      <c r="R69" s="21"/>
      <c r="S69" s="21"/>
      <c r="T69" s="21"/>
      <c r="U69" s="21"/>
      <c r="V69" s="21"/>
      <c r="W69" s="21"/>
    </row>
    <row r="70" spans="1:23" x14ac:dyDescent="0.2">
      <c r="B70" s="84" t="s">
        <v>38</v>
      </c>
      <c r="C70" s="163">
        <f>C43</f>
        <v>0</v>
      </c>
      <c r="D70" s="164" t="str">
        <f t="shared" ref="D70:G79" si="8" xml:space="preserve"> IF(D$54=0,"",D43/D$54)</f>
        <v/>
      </c>
      <c r="E70" s="164" t="str">
        <f t="shared" si="8"/>
        <v/>
      </c>
      <c r="F70" s="164" t="str">
        <f t="shared" si="8"/>
        <v/>
      </c>
      <c r="G70" s="165" t="str">
        <f t="shared" si="8"/>
        <v/>
      </c>
      <c r="H70" s="118"/>
      <c r="I70" s="118"/>
      <c r="J70" s="118"/>
      <c r="K70" s="118"/>
      <c r="L70" s="118"/>
      <c r="M70" s="118"/>
      <c r="N70" s="65"/>
      <c r="O70" s="103"/>
      <c r="P70" s="21"/>
      <c r="Q70" s="21"/>
      <c r="R70" s="21"/>
      <c r="S70" s="21"/>
      <c r="T70" s="21"/>
      <c r="U70" s="21"/>
      <c r="V70" s="21"/>
      <c r="W70" s="21"/>
    </row>
    <row r="71" spans="1:23" x14ac:dyDescent="0.2">
      <c r="B71" s="66"/>
      <c r="C71" s="163">
        <f>C44</f>
        <v>0</v>
      </c>
      <c r="D71" s="164" t="str">
        <f t="shared" si="8"/>
        <v/>
      </c>
      <c r="E71" s="164" t="str">
        <f t="shared" si="8"/>
        <v/>
      </c>
      <c r="F71" s="164" t="str">
        <f t="shared" si="8"/>
        <v/>
      </c>
      <c r="G71" s="165" t="str">
        <f t="shared" si="8"/>
        <v/>
      </c>
      <c r="H71" s="118"/>
      <c r="I71" s="118"/>
      <c r="J71" s="118"/>
      <c r="K71" s="118"/>
      <c r="L71" s="118"/>
      <c r="M71" s="118"/>
      <c r="N71" s="65"/>
      <c r="O71" s="103"/>
      <c r="P71" s="21"/>
      <c r="Q71" s="21"/>
      <c r="R71" s="21"/>
      <c r="S71" s="21"/>
      <c r="T71" s="21"/>
      <c r="U71" s="21"/>
      <c r="V71" s="21"/>
      <c r="W71" s="21"/>
    </row>
    <row r="72" spans="1:23" x14ac:dyDescent="0.2">
      <c r="B72" s="66"/>
      <c r="C72" s="163">
        <f>C45</f>
        <v>0</v>
      </c>
      <c r="D72" s="164" t="str">
        <f t="shared" si="8"/>
        <v/>
      </c>
      <c r="E72" s="164" t="str">
        <f t="shared" si="8"/>
        <v/>
      </c>
      <c r="F72" s="164" t="str">
        <f t="shared" si="8"/>
        <v/>
      </c>
      <c r="G72" s="165" t="str">
        <f t="shared" si="8"/>
        <v/>
      </c>
      <c r="H72" s="118"/>
      <c r="I72" s="118"/>
      <c r="J72" s="118"/>
      <c r="K72" s="118"/>
      <c r="L72" s="118"/>
      <c r="M72" s="118"/>
      <c r="N72" s="65"/>
      <c r="O72" s="103"/>
      <c r="P72" s="21"/>
      <c r="Q72" s="21"/>
      <c r="R72" s="21"/>
      <c r="S72" s="21"/>
      <c r="T72" s="21"/>
      <c r="U72" s="21"/>
      <c r="V72" s="21"/>
      <c r="W72" s="21"/>
    </row>
    <row r="73" spans="1:23" x14ac:dyDescent="0.2">
      <c r="B73" s="66"/>
      <c r="C73" s="163">
        <f>C46</f>
        <v>0</v>
      </c>
      <c r="D73" s="164" t="str">
        <f t="shared" si="8"/>
        <v/>
      </c>
      <c r="E73" s="164" t="str">
        <f t="shared" si="8"/>
        <v/>
      </c>
      <c r="F73" s="164" t="str">
        <f t="shared" si="8"/>
        <v/>
      </c>
      <c r="G73" s="165" t="str">
        <f t="shared" si="8"/>
        <v/>
      </c>
      <c r="H73" s="118"/>
      <c r="I73" s="118"/>
      <c r="J73" s="118"/>
      <c r="K73" s="118"/>
      <c r="L73" s="118"/>
      <c r="M73" s="118"/>
      <c r="N73" s="65"/>
      <c r="O73" s="103"/>
      <c r="P73" s="21"/>
      <c r="Q73" s="21"/>
      <c r="R73" s="21"/>
      <c r="S73" s="21"/>
      <c r="T73" s="21"/>
      <c r="U73" s="21"/>
      <c r="V73" s="21"/>
      <c r="W73" s="21"/>
    </row>
    <row r="74" spans="1:23" x14ac:dyDescent="0.2">
      <c r="B74" s="66"/>
      <c r="C74" s="163">
        <f t="shared" ref="C74:C79" si="9">C47</f>
        <v>0</v>
      </c>
      <c r="D74" s="164" t="str">
        <f t="shared" si="8"/>
        <v/>
      </c>
      <c r="E74" s="164" t="str">
        <f t="shared" si="8"/>
        <v/>
      </c>
      <c r="F74" s="164" t="str">
        <f t="shared" si="8"/>
        <v/>
      </c>
      <c r="G74" s="165" t="str">
        <f t="shared" si="8"/>
        <v/>
      </c>
      <c r="H74" s="118"/>
      <c r="I74" s="118"/>
      <c r="J74" s="118"/>
      <c r="K74" s="118"/>
      <c r="L74" s="118"/>
      <c r="M74" s="118"/>
      <c r="N74" s="65"/>
      <c r="O74" s="103"/>
      <c r="P74" s="21"/>
      <c r="Q74" s="21"/>
      <c r="R74" s="21"/>
      <c r="S74" s="21"/>
      <c r="T74" s="21"/>
      <c r="U74" s="21"/>
      <c r="V74" s="21"/>
      <c r="W74" s="21"/>
    </row>
    <row r="75" spans="1:23" x14ac:dyDescent="0.2">
      <c r="B75" s="66"/>
      <c r="C75" s="163">
        <f t="shared" si="9"/>
        <v>0</v>
      </c>
      <c r="D75" s="164" t="str">
        <f t="shared" si="8"/>
        <v/>
      </c>
      <c r="E75" s="164" t="str">
        <f t="shared" si="8"/>
        <v/>
      </c>
      <c r="F75" s="164" t="str">
        <f t="shared" si="8"/>
        <v/>
      </c>
      <c r="G75" s="165" t="str">
        <f t="shared" si="8"/>
        <v/>
      </c>
      <c r="H75" s="118"/>
      <c r="I75" s="118"/>
      <c r="J75" s="118"/>
      <c r="K75" s="118"/>
      <c r="L75" s="118"/>
      <c r="M75" s="118"/>
      <c r="N75" s="65"/>
      <c r="O75" s="103"/>
      <c r="P75" s="21"/>
      <c r="Q75" s="21"/>
      <c r="R75" s="21"/>
      <c r="S75" s="21"/>
      <c r="T75" s="21"/>
      <c r="U75" s="21"/>
      <c r="V75" s="21"/>
      <c r="W75" s="21"/>
    </row>
    <row r="76" spans="1:23" x14ac:dyDescent="0.2">
      <c r="B76" s="66"/>
      <c r="C76" s="163">
        <f t="shared" si="9"/>
        <v>0</v>
      </c>
      <c r="D76" s="164" t="str">
        <f t="shared" si="8"/>
        <v/>
      </c>
      <c r="E76" s="164" t="str">
        <f t="shared" si="8"/>
        <v/>
      </c>
      <c r="F76" s="164" t="str">
        <f t="shared" si="8"/>
        <v/>
      </c>
      <c r="G76" s="165" t="str">
        <f t="shared" si="8"/>
        <v/>
      </c>
      <c r="H76" s="118"/>
      <c r="I76" s="118"/>
      <c r="J76" s="118"/>
      <c r="K76" s="118"/>
      <c r="L76" s="118"/>
      <c r="M76" s="118"/>
      <c r="N76" s="65"/>
      <c r="O76" s="103"/>
      <c r="P76" s="21"/>
      <c r="Q76" s="21"/>
      <c r="R76" s="21"/>
      <c r="S76" s="21"/>
      <c r="T76" s="21"/>
      <c r="U76" s="21"/>
      <c r="V76" s="21"/>
      <c r="W76" s="21"/>
    </row>
    <row r="77" spans="1:23" x14ac:dyDescent="0.2">
      <c r="B77" s="66"/>
      <c r="C77" s="163">
        <f t="shared" si="9"/>
        <v>0</v>
      </c>
      <c r="D77" s="164" t="str">
        <f t="shared" si="8"/>
        <v/>
      </c>
      <c r="E77" s="164" t="str">
        <f t="shared" si="8"/>
        <v/>
      </c>
      <c r="F77" s="164" t="str">
        <f t="shared" si="8"/>
        <v/>
      </c>
      <c r="G77" s="165" t="str">
        <f t="shared" si="8"/>
        <v/>
      </c>
      <c r="H77" s="118"/>
      <c r="I77" s="118"/>
      <c r="J77" s="118"/>
      <c r="K77" s="118"/>
      <c r="L77" s="118"/>
      <c r="M77" s="118"/>
      <c r="N77" s="65"/>
      <c r="O77" s="103"/>
      <c r="P77" s="21"/>
      <c r="Q77" s="21"/>
      <c r="R77" s="21"/>
      <c r="S77" s="21"/>
      <c r="T77" s="21"/>
      <c r="U77" s="21"/>
      <c r="V77" s="21"/>
      <c r="W77" s="21"/>
    </row>
    <row r="78" spans="1:23" x14ac:dyDescent="0.2">
      <c r="B78" s="66"/>
      <c r="C78" s="163">
        <f t="shared" si="9"/>
        <v>0</v>
      </c>
      <c r="D78" s="164" t="str">
        <f t="shared" si="8"/>
        <v/>
      </c>
      <c r="E78" s="164" t="str">
        <f t="shared" si="8"/>
        <v/>
      </c>
      <c r="F78" s="164" t="str">
        <f t="shared" si="8"/>
        <v/>
      </c>
      <c r="G78" s="165" t="str">
        <f t="shared" si="8"/>
        <v/>
      </c>
      <c r="H78" s="118"/>
      <c r="I78" s="118"/>
      <c r="J78" s="118"/>
      <c r="K78" s="118"/>
      <c r="L78" s="118"/>
      <c r="M78" s="118"/>
      <c r="N78" s="65"/>
      <c r="O78" s="103"/>
      <c r="P78" s="21"/>
      <c r="Q78" s="21"/>
      <c r="R78" s="21"/>
      <c r="S78" s="21"/>
      <c r="T78" s="21"/>
      <c r="U78" s="21"/>
      <c r="V78" s="21"/>
      <c r="W78" s="21"/>
    </row>
    <row r="79" spans="1:23" x14ac:dyDescent="0.2">
      <c r="B79" s="66"/>
      <c r="C79" s="163">
        <f t="shared" si="9"/>
        <v>0</v>
      </c>
      <c r="D79" s="164" t="str">
        <f t="shared" si="8"/>
        <v/>
      </c>
      <c r="E79" s="164" t="str">
        <f t="shared" si="8"/>
        <v/>
      </c>
      <c r="F79" s="164" t="str">
        <f t="shared" si="8"/>
        <v/>
      </c>
      <c r="G79" s="165" t="str">
        <f t="shared" si="8"/>
        <v/>
      </c>
      <c r="H79" s="118"/>
      <c r="I79" s="118"/>
      <c r="J79" s="118"/>
      <c r="K79" s="118"/>
      <c r="L79" s="118"/>
      <c r="M79" s="118"/>
      <c r="N79" s="65"/>
      <c r="O79" s="103"/>
      <c r="P79" s="21"/>
      <c r="Q79" s="21"/>
      <c r="R79" s="21"/>
      <c r="S79" s="21"/>
      <c r="T79" s="21"/>
      <c r="U79" s="21"/>
      <c r="V79" s="21"/>
      <c r="W79" s="21"/>
    </row>
    <row r="80" spans="1:23" x14ac:dyDescent="0.2">
      <c r="B80" s="66"/>
      <c r="C80" s="9" t="s">
        <v>14</v>
      </c>
      <c r="D80" s="14">
        <f>SUM(D70:D79)</f>
        <v>0</v>
      </c>
      <c r="E80" s="14">
        <f t="shared" ref="E80:G80" si="10">SUM(E70:E79)</f>
        <v>0</v>
      </c>
      <c r="F80" s="14">
        <f t="shared" si="10"/>
        <v>0</v>
      </c>
      <c r="G80" s="14">
        <f t="shared" si="10"/>
        <v>0</v>
      </c>
      <c r="H80" s="119"/>
      <c r="I80" s="119"/>
      <c r="J80" s="119"/>
      <c r="K80" s="119"/>
      <c r="L80" s="119"/>
      <c r="M80" s="119"/>
      <c r="N80" s="65"/>
      <c r="O80" s="103"/>
      <c r="P80" s="21"/>
      <c r="Q80" s="21"/>
      <c r="R80" s="21"/>
      <c r="S80" s="21"/>
      <c r="T80" s="21"/>
      <c r="U80" s="21"/>
      <c r="V80" s="21"/>
      <c r="W80" s="21"/>
    </row>
    <row r="81" spans="1:23" x14ac:dyDescent="0.2">
      <c r="A81" s="38"/>
      <c r="B81" s="67"/>
      <c r="C81" s="9"/>
      <c r="D81" s="14"/>
      <c r="E81" s="14"/>
      <c r="F81" s="14"/>
      <c r="G81" s="108"/>
      <c r="H81" s="119"/>
      <c r="I81" s="119"/>
      <c r="J81" s="119"/>
      <c r="K81" s="119"/>
      <c r="L81" s="119"/>
      <c r="M81" s="119"/>
      <c r="N81" s="55"/>
      <c r="O81" s="103"/>
      <c r="P81" s="21"/>
      <c r="Q81" s="21"/>
      <c r="R81" s="21"/>
      <c r="S81" s="21"/>
      <c r="T81" s="21"/>
      <c r="U81" s="21"/>
      <c r="V81" s="21"/>
      <c r="W81" s="21"/>
    </row>
    <row r="82" spans="1:23" ht="16.5" customHeight="1" x14ac:dyDescent="0.2">
      <c r="C82" s="57" t="s">
        <v>20</v>
      </c>
      <c r="D82" s="70">
        <f>D68+D80</f>
        <v>0</v>
      </c>
      <c r="E82" s="70">
        <f t="shared" ref="E82:G82" si="11">E68+E80</f>
        <v>0</v>
      </c>
      <c r="F82" s="70">
        <f t="shared" si="11"/>
        <v>0</v>
      </c>
      <c r="G82" s="70">
        <f t="shared" si="11"/>
        <v>0</v>
      </c>
      <c r="H82" s="120"/>
      <c r="I82" s="120"/>
      <c r="J82" s="120"/>
      <c r="K82" s="120"/>
      <c r="L82" s="120"/>
      <c r="M82" s="120"/>
      <c r="N82" s="58"/>
      <c r="O82" s="93"/>
      <c r="P82" s="21"/>
      <c r="Q82" s="21"/>
      <c r="R82" s="21"/>
      <c r="S82" s="21"/>
      <c r="T82" s="21"/>
      <c r="U82" s="21"/>
      <c r="V82" s="21"/>
      <c r="W82" s="21"/>
    </row>
    <row r="83" spans="1:23" ht="13.5" thickBot="1" x14ac:dyDescent="0.25">
      <c r="A83" s="95" t="s">
        <v>29</v>
      </c>
      <c r="B83" s="46" t="s">
        <v>30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2"/>
      <c r="P83" s="21"/>
      <c r="Q83" s="21"/>
      <c r="R83" s="21"/>
      <c r="S83" s="21"/>
      <c r="T83" s="21"/>
      <c r="U83" s="21"/>
      <c r="V83" s="21"/>
      <c r="W83" s="21"/>
    </row>
    <row r="84" spans="1:23" ht="13.5" thickBot="1" x14ac:dyDescent="0.25">
      <c r="C84" s="94"/>
      <c r="D84" s="159" t="s">
        <v>16</v>
      </c>
      <c r="E84" s="158"/>
      <c r="F84" s="122"/>
      <c r="G84" s="21"/>
      <c r="L84" s="68"/>
      <c r="M84" s="68"/>
      <c r="O84" s="32"/>
    </row>
    <row r="85" spans="1:23" x14ac:dyDescent="0.2">
      <c r="C85" s="6"/>
      <c r="D85" s="176" t="s">
        <v>39</v>
      </c>
      <c r="E85" s="177"/>
      <c r="F85" s="123"/>
      <c r="G85" s="18"/>
    </row>
    <row r="86" spans="1:23" x14ac:dyDescent="0.2">
      <c r="B86" s="83" t="s">
        <v>5</v>
      </c>
      <c r="C86" s="7">
        <f>C33</f>
        <v>0</v>
      </c>
      <c r="D86" s="160" t="str">
        <f t="shared" ref="D86:D95" si="12">IF($D$12=0,"",(D33+E33+F33+G33+D43+E43+F43+G43)/($H$54))</f>
        <v/>
      </c>
      <c r="E86" s="161"/>
      <c r="F86" s="10"/>
      <c r="G86" s="53"/>
    </row>
    <row r="87" spans="1:23" x14ac:dyDescent="0.2">
      <c r="C87" s="7">
        <f>C34</f>
        <v>0</v>
      </c>
      <c r="D87" s="160" t="str">
        <f t="shared" si="12"/>
        <v/>
      </c>
      <c r="E87" s="161"/>
      <c r="F87" s="10"/>
      <c r="G87" s="53"/>
    </row>
    <row r="88" spans="1:23" x14ac:dyDescent="0.2">
      <c r="C88" s="7">
        <f>C35</f>
        <v>0</v>
      </c>
      <c r="D88" s="160" t="str">
        <f t="shared" si="12"/>
        <v/>
      </c>
      <c r="E88" s="161"/>
      <c r="F88" s="10"/>
      <c r="G88" s="53"/>
    </row>
    <row r="89" spans="1:23" x14ac:dyDescent="0.2">
      <c r="C89" s="7">
        <f>C36</f>
        <v>0</v>
      </c>
      <c r="D89" s="160" t="str">
        <f t="shared" si="12"/>
        <v/>
      </c>
      <c r="E89" s="161"/>
      <c r="F89" s="10"/>
      <c r="G89" s="53"/>
    </row>
    <row r="90" spans="1:23" x14ac:dyDescent="0.2">
      <c r="C90" s="7">
        <f t="shared" ref="C90:C95" si="13">C37</f>
        <v>0</v>
      </c>
      <c r="D90" s="160" t="str">
        <f t="shared" si="12"/>
        <v/>
      </c>
      <c r="E90" s="161"/>
      <c r="F90" s="10"/>
      <c r="G90" s="53"/>
    </row>
    <row r="91" spans="1:23" x14ac:dyDescent="0.2">
      <c r="C91" s="7">
        <f t="shared" si="13"/>
        <v>0</v>
      </c>
      <c r="D91" s="160" t="str">
        <f t="shared" si="12"/>
        <v/>
      </c>
      <c r="E91" s="161"/>
      <c r="F91" s="10"/>
      <c r="G91" s="53"/>
    </row>
    <row r="92" spans="1:23" x14ac:dyDescent="0.2">
      <c r="C92" s="7">
        <f t="shared" si="13"/>
        <v>0</v>
      </c>
      <c r="D92" s="160" t="str">
        <f t="shared" si="12"/>
        <v/>
      </c>
      <c r="E92" s="161"/>
      <c r="F92" s="10"/>
      <c r="G92" s="53"/>
    </row>
    <row r="93" spans="1:23" x14ac:dyDescent="0.2">
      <c r="C93" s="7">
        <f t="shared" si="13"/>
        <v>0</v>
      </c>
      <c r="D93" s="160" t="str">
        <f t="shared" si="12"/>
        <v/>
      </c>
      <c r="E93" s="161"/>
      <c r="F93" s="10"/>
      <c r="G93" s="53"/>
    </row>
    <row r="94" spans="1:23" x14ac:dyDescent="0.2">
      <c r="C94" s="7">
        <f t="shared" si="13"/>
        <v>0</v>
      </c>
      <c r="D94" s="160" t="str">
        <f t="shared" si="12"/>
        <v/>
      </c>
      <c r="E94" s="161"/>
      <c r="F94" s="10"/>
      <c r="G94" s="53"/>
    </row>
    <row r="95" spans="1:23" ht="13.5" thickBot="1" x14ac:dyDescent="0.25">
      <c r="C95" s="7">
        <f t="shared" si="13"/>
        <v>0</v>
      </c>
      <c r="D95" s="160" t="str">
        <f t="shared" si="12"/>
        <v/>
      </c>
      <c r="E95" s="162"/>
      <c r="F95" s="10"/>
      <c r="G95" s="53"/>
    </row>
    <row r="96" spans="1:23" x14ac:dyDescent="0.2">
      <c r="C96" s="57" t="s">
        <v>20</v>
      </c>
      <c r="D96" s="10">
        <f>SUM(D86:D95)</f>
        <v>0</v>
      </c>
      <c r="E96" s="15"/>
      <c r="F96" s="15"/>
      <c r="G96" s="53"/>
    </row>
    <row r="98" spans="2:7" x14ac:dyDescent="0.2">
      <c r="B98" s="22" t="s">
        <v>11</v>
      </c>
      <c r="C98" s="69">
        <v>4</v>
      </c>
      <c r="D98" s="22" t="s">
        <v>12</v>
      </c>
      <c r="E98" s="17">
        <v>43192</v>
      </c>
      <c r="F98" s="22" t="s">
        <v>13</v>
      </c>
      <c r="G98" s="73" t="s">
        <v>22</v>
      </c>
    </row>
    <row r="99" spans="2:7" x14ac:dyDescent="0.2">
      <c r="B99" s="23"/>
      <c r="C99" s="23"/>
      <c r="D99" s="23"/>
      <c r="E99" s="23"/>
      <c r="F99" s="23"/>
      <c r="G99" s="21"/>
    </row>
  </sheetData>
  <sheetProtection selectLockedCells="1" selectUnlockedCells="1"/>
  <mergeCells count="10">
    <mergeCell ref="A1:I1"/>
    <mergeCell ref="A3:I3"/>
    <mergeCell ref="J13:L13"/>
    <mergeCell ref="J12:L12"/>
    <mergeCell ref="D6:E6"/>
    <mergeCell ref="C55:G55"/>
    <mergeCell ref="D85:E85"/>
    <mergeCell ref="D5:E5"/>
    <mergeCell ref="A2:I2"/>
    <mergeCell ref="D7:E7"/>
  </mergeCells>
  <phoneticPr fontId="12" type="noConversion"/>
  <dataValidations count="1">
    <dataValidation type="list" allowBlank="1" showInputMessage="1" showErrorMessage="1" sqref="B17:B26">
      <formula1>"Yes, No"</formula1>
    </dataValidation>
  </dataValidations>
  <pageMargins left="0.25" right="0.25" top="0.25" bottom="0.25" header="0.5" footer="0.5"/>
  <pageSetup paperSize="199" scale="38" fitToHeight="2" orientation="landscape" r:id="rId1"/>
  <headerFooter alignWithMargins="0">
    <oddFooter>&amp;C&amp;P&amp;R&amp;D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Salary</vt:lpstr>
      <vt:lpstr>'Summer Salary'!Print_Area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Planning Worksheet for Evanston</dc:title>
  <dc:subject>Salary Planning Worksheet for Evanston</dc:subject>
  <dc:creator>Jennifer Wei</dc:creator>
  <dc:description>DRAFT, UPDATED 11/18/07</dc:description>
  <cp:lastModifiedBy>Reid Wellensiek</cp:lastModifiedBy>
  <cp:lastPrinted>2013-07-30T19:30:20Z</cp:lastPrinted>
  <dcterms:created xsi:type="dcterms:W3CDTF">2007-05-08T22:28:09Z</dcterms:created>
  <dcterms:modified xsi:type="dcterms:W3CDTF">2018-04-02T15:39:08Z</dcterms:modified>
  <cp:contentStatus>DRAFT</cp:contentStatus>
</cp:coreProperties>
</file>